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12510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 прогр" sheetId="5" r:id="rId5"/>
    <sheet name="Прил 6" sheetId="6" r:id="rId6"/>
    <sheet name="Прил.7" sheetId="7" r:id="rId7"/>
    <sheet name="Прил 8" sheetId="8" r:id="rId8"/>
  </sheets>
  <definedNames>
    <definedName name="_xlnm.Print_Titles" localSheetId="0">'Прил 1'!$13:$14</definedName>
    <definedName name="_xlnm.Print_Titles" localSheetId="1">'Прил 2'!$15:$17</definedName>
    <definedName name="_xlnm.Print_Titles" localSheetId="2">'Прил 3'!$12:$13</definedName>
    <definedName name="_xlnm.Print_Titles" localSheetId="3">'Прил 4'!$11:$13</definedName>
    <definedName name="_xlnm.Print_Titles" localSheetId="4">'Прил 5 прогр'!$10:$12</definedName>
  </definedNames>
  <calcPr fullCalcOnLoad="1"/>
</workbook>
</file>

<file path=xl/sharedStrings.xml><?xml version="1.0" encoding="utf-8"?>
<sst xmlns="http://schemas.openxmlformats.org/spreadsheetml/2006/main" count="2579" uniqueCount="588">
  <si>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</si>
  <si>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 xml:space="preserve">Государственные полномочия в области производства и оборота этилового спирта, алкогольной и спиртосодержащей продукции </t>
  </si>
  <si>
    <t>Определение персонального состава и обеспечение деятельности административных комиссий</t>
  </si>
  <si>
    <t xml:space="preserve"> Предоставление мер социальной поддержки многодетным и малоимущим семьям</t>
  </si>
  <si>
    <t>Прочие субвенции бюджетам муниципальных районов</t>
  </si>
  <si>
    <t>2 02 03999 05 0000 151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</si>
  <si>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</si>
  <si>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учреждениях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</si>
  <si>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</si>
  <si>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</si>
  <si>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</si>
  <si>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</si>
  <si>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(ФУ)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</si>
  <si>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(ГО и ЧС)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</si>
  <si>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</si>
  <si>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(КСП)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</si>
  <si>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(областной бюджет)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</si>
  <si>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</si>
  <si>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(федеральный бюджет)</t>
  </si>
  <si>
    <t>ПРОЧИЕ МЕЖБЮДЖЕТНЫЕ ТРАНСФЕРТЫ</t>
  </si>
  <si>
    <t>2 02 04999 00 0000 151</t>
  </si>
  <si>
    <t>Прочие межбюджетные трансферты, передаваемые бюджетам муниципальных районов</t>
  </si>
  <si>
    <t>2 02 04999 05 0000 151</t>
  </si>
  <si>
    <t>ПРОЧИЕ БЕЗВОЗМЕЗДНЫЕ ПОСТУПЛЕНИЯ</t>
  </si>
  <si>
    <t>2 07 00000 00 0000 180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</si>
  <si>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</si>
  <si>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2 07 05020 05 0000 180</t>
  </si>
  <si>
    <t>Прочие безвозмездные поступления в бюджеты муниципальных районов</t>
  </si>
  <si>
    <t>2 07 05030 05 0000 180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</si>
  <si>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  <family val="0"/>
      </rPr>
      <t xml:space="preserve"> </t>
    </r>
    <r>
      <rPr>
        <b/>
        <sz val="11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</si>
  <si>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</si>
  <si>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</si>
  <si>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</si>
  <si>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</si>
  <si>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2 19 00000 00 0000 000</t>
  </si>
  <si>
    <t>Возврат остатков субсидий и субвенций из бюджетов муниципальных районов</t>
  </si>
  <si>
    <t>2 19 05000 05 0000 180</t>
  </si>
  <si>
    <t>ИТОГО ДОХОДОВ</t>
  </si>
  <si>
    <t>8 50 00000 00 0000 000</t>
  </si>
  <si>
    <t>Исполнение по источникам внутреннего финансирования дефицита  бюджета Черемховского районного муниципального образования  за первый квартал  2014 года</t>
  </si>
  <si>
    <t>(тыс.рублей)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</si>
  <si>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</si>
  <si>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</si>
  <si>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</si>
  <si>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</si>
  <si>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</si>
  <si>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</si>
  <si>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</si>
  <si>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</si>
  <si>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</si>
  <si>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</si>
  <si>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</si>
  <si>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</si>
  <si>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</si>
  <si>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</si>
  <si>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</si>
  <si>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</si>
  <si>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</si>
  <si>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</si>
  <si>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</si>
  <si>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</si>
  <si>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</si>
  <si>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</si>
  <si>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</si>
  <si>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</si>
  <si>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</si>
  <si>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</si>
  <si>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</si>
  <si>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</si>
  <si>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</si>
  <si>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</si>
  <si>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</si>
  <si>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</si>
  <si>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</si>
  <si>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647 №.от  17.10.2014_2014 г</t>
  </si>
  <si>
    <t>647 №.от  17.10.2014</t>
  </si>
  <si>
    <t>4340000</t>
  </si>
  <si>
    <t>200</t>
  </si>
  <si>
    <t>Закупка товаров, работ и услуг для государственных (муниципальных) нужд</t>
  </si>
  <si>
    <t/>
  </si>
  <si>
    <t>Мероприятия по переподготовке и повышению квалификации</t>
  </si>
  <si>
    <t>Профессиональная подготовка, переподготовка и повышение квалификации</t>
  </si>
  <si>
    <t>ОБРАЗОВАНИЕ</t>
  </si>
  <si>
    <t>100</t>
  </si>
  <si>
    <t>0022300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</si>
  <si>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</si>
  <si>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Руководитель контрольно-счетной палаты муниципального образования и его заместители</t>
  </si>
  <si>
    <t>0022100</t>
  </si>
  <si>
    <t>Центральный аппарат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</si>
  <si>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</si>
  <si>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</si>
  <si>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</si>
  <si>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Контрольно-счетная палата ЧРМО</t>
  </si>
  <si>
    <t>400</t>
  </si>
  <si>
    <t>7958200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</si>
  <si>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</si>
  <si>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</si>
  <si>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Муниципальные программы</t>
  </si>
  <si>
    <t>1025018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</si>
  <si>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</si>
  <si>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1020404</t>
  </si>
  <si>
    <t>Развитие сети плоскостных спортивных учреждений</t>
  </si>
  <si>
    <t>1020302</t>
  </si>
  <si>
    <t>Софинансирование объектов капитального строительства муниципальной собственности сферы физической культуры и спорта на территориях, относящихся к сельской местности</t>
  </si>
  <si>
    <t>Осуществление бюджетных инвестиций в объекты государственной собственности Иркутской области и муниципальной собственности сферы физической культуры и спорта на территориях, относящихся к сельской местности на 2014 - 2018 годы</t>
  </si>
  <si>
    <t>Бюджетные инвестиции в объекты капитального строительства</t>
  </si>
  <si>
    <t>Физическая культура</t>
  </si>
  <si>
    <t>ФИЗИЧЕСКАЯ КУЛЬТУРА И СПОРТ</t>
  </si>
  <si>
    <t>300</t>
  </si>
  <si>
    <t>0020111</t>
  </si>
  <si>
    <t>Социальное обеспечение и иные выплаты населению</t>
  </si>
  <si>
    <t>Предоставление гражданам субсидий на оплату жилых помещений и коммунальных услуг</t>
  </si>
  <si>
    <t>0020110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</si>
  <si>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</si>
  <si>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Социальное обеспечение населения</t>
  </si>
  <si>
    <t>Социальная политика</t>
  </si>
  <si>
    <t>7957800</t>
  </si>
  <si>
    <t>Муниципальная программа "Охрана окружающей среды на территории Черемховского районного муниципального образования на 2014-2015 годы"</t>
  </si>
  <si>
    <t>4102597</t>
  </si>
  <si>
    <t>Прочие мероприятия, осуществляемые за счет межбюджетных трансфертов прошлых лет из областного бюджета</t>
  </si>
  <si>
    <t>Долгосрочная целевая программа Иркутской области "Защита окружающей среды в Иркутской области на 2011-2015 годы"</t>
  </si>
  <si>
    <t>Состояние окружающей среды и природопользования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</si>
  <si>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</si>
  <si>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</si>
  <si>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</si>
  <si>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ЖИЛИЩНО-КОММУНАЛЬНОЕ ХОЗЯЙСТВО</t>
  </si>
  <si>
    <t>0924700</t>
  </si>
  <si>
    <t>Выполнение других обязательств муниципальных образований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</si>
  <si>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</si>
  <si>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</si>
  <si>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Управление жилищно-коммунального хозяйства, строительства, транспорта, связи и экологии АЧРМО</t>
  </si>
  <si>
    <t>7956500</t>
  </si>
  <si>
    <t>Муниципальная программа "Развитие физической культуры и спорта в Черемховском районном муниципальном образовании на 2014-2016 гг."</t>
  </si>
  <si>
    <t>7957400</t>
  </si>
  <si>
    <t>Муниципальная программа "Поддержка, проводимых мероприятий, посвященных Дням воинской славы, памятным датам России и работе с ветеранами и инвалидами в Черемховском районе на 2014-2016 гг."</t>
  </si>
  <si>
    <t>0021602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</si>
  <si>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</si>
  <si>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Другие вопросы в области социальной политики</t>
  </si>
  <si>
    <t>7957100</t>
  </si>
  <si>
    <t>Муниципальная программа "Молодым семьям-доступное жилье на 2014-2019 гг.</t>
  </si>
  <si>
    <t>5144900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</si>
  <si>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</si>
  <si>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5140102</t>
  </si>
  <si>
    <t>Молодым семьям-доступное жилье</t>
  </si>
  <si>
    <t>Улучшение жилищных условий молодых семей на 2014-2020 годы</t>
  </si>
  <si>
    <t>Реализация государственных функций в области социальной политики</t>
  </si>
  <si>
    <t>4914900</t>
  </si>
  <si>
    <t>Доплаты к пенсиям муниципальных служащих</t>
  </si>
  <si>
    <t>Доплаты к пенсиям, дополнительное пенсионное обеспечение</t>
  </si>
  <si>
    <t>Пенсионное обеспечение</t>
  </si>
  <si>
    <t>7957500</t>
  </si>
  <si>
    <t>Муниципальная программа "Молодежная политика в Черемховском районном муниципальном образовании на 2014-2016 гг.</t>
  </si>
  <si>
    <t>7956600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</si>
  <si>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2014-2016 гг."</t>
  </si>
  <si>
    <t>Молодежная политика и оздоровление детей</t>
  </si>
  <si>
    <t>7956400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</si>
  <si>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2014-2016 годы</t>
  </si>
  <si>
    <t>3504800</t>
  </si>
  <si>
    <t>Мероприятия в области жилищного хозяйства</t>
  </si>
  <si>
    <t>Поддержка жилищного хозяйства</t>
  </si>
  <si>
    <t>Жилищное хозяйство</t>
  </si>
  <si>
    <t>800</t>
  </si>
  <si>
    <t>7957200</t>
  </si>
  <si>
    <t>Иные бюджетные ассигнования</t>
  </si>
  <si>
    <t>Муниципальная программа "Поддержка и развитие малого и среднего предпринимательства в Черемховском районе" на 2014-2016 годы</t>
  </si>
  <si>
    <t>Другие вопросы в области национальной экономики</t>
  </si>
  <si>
    <t>7957300</t>
  </si>
  <si>
    <t>Муниципальная программа "Развитие автомобильных дорог Черемховского районного муниципального образования на 2014-2015 годы"</t>
  </si>
  <si>
    <t>Дорожное хозяйство(дорожные фонды)</t>
  </si>
  <si>
    <t>НАЦИОНАЛЬНАЯ ЭКОНОМИКА</t>
  </si>
  <si>
    <t>7957900</t>
  </si>
  <si>
    <t>Муниципальная программа "Профилактика экстремизма и терроризма в Черемховском районном муниципальном образовании на 2014-2016 гг."</t>
  </si>
  <si>
    <t>7957600</t>
  </si>
  <si>
    <t>Муниципальная программа "Профилактика правонарушений в Черемховском районном муниципальном образовании на 2014-2016 годы"</t>
  </si>
  <si>
    <t>7956700</t>
  </si>
  <si>
    <t>Муниципальная программа "Улучшение условий и охраны труда в Черемховском районном муниципальном образовании на 2014-2016 годы"</t>
  </si>
  <si>
    <t>0020500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</si>
  <si>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</si>
  <si>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0020300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</si>
  <si>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</si>
  <si>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0020104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</si>
  <si>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</si>
  <si>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0020103</t>
  </si>
  <si>
    <t xml:space="preserve">Осуществление отдельных областных государственных полномочий в сфере труда </t>
  </si>
  <si>
    <t>0704300</t>
  </si>
  <si>
    <t>Резервные фонды местных администраций</t>
  </si>
  <si>
    <t>Резервные фонды</t>
  </si>
  <si>
    <t>0204100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</si>
  <si>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</si>
  <si>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</si>
  <si>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</si>
  <si>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</si>
  <si>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0022000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</si>
  <si>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</si>
  <si>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</si>
  <si>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ЧРМО</t>
  </si>
  <si>
    <t>0022200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</si>
  <si>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</si>
  <si>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</si>
  <si>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ЧРМО</t>
  </si>
  <si>
    <t>4574400</t>
  </si>
  <si>
    <t>Предоставление субсидий МУП "Газета "Мое село - край Черемховский""</t>
  </si>
  <si>
    <t>Периодические издания, учрежденные органами исполнительной власти</t>
  </si>
  <si>
    <t>Периодическая печать и издательства</t>
  </si>
  <si>
    <t>СРЕДСТВА МАССОВОЙ ИНФОРМАЦИИ</t>
  </si>
  <si>
    <t>0020202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</si>
  <si>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</si>
  <si>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Охрана семьи и детства</t>
  </si>
  <si>
    <t>7958000</t>
  </si>
  <si>
    <t>Муниципальная программа "Развитие современной инфраструктуры объектов образования Черемховского района на 2014-2016 гг."</t>
  </si>
  <si>
    <t>4361700</t>
  </si>
  <si>
    <t>Капитальные ремонты образовательных организаций Иркутской области на 2014-2018</t>
  </si>
  <si>
    <t>Мероприятия в области образования</t>
  </si>
  <si>
    <t>Дошкольное образование</t>
  </si>
  <si>
    <t>7956900</t>
  </si>
  <si>
    <t>Муниципальная программа "Инвентаризация муниципальных объектов недвижимости Черемховского районного муниципального образования на 2014-2016 годы"</t>
  </si>
  <si>
    <t>0900200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</si>
  <si>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</si>
  <si>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Реализация государственной политики в области приватизации и управления муниципальной собственностью</t>
  </si>
  <si>
    <t>Водные ресурсы</t>
  </si>
  <si>
    <t>600</t>
  </si>
  <si>
    <t>0934602</t>
  </si>
  <si>
    <t>Предоставление субсидий бюджетным, автономным учреждениям и иным некоммерческим организациям</t>
  </si>
  <si>
    <t>Финансовое обеспечение муниципального задания БУ Автоцентр</t>
  </si>
  <si>
    <t>Финансовое обеспечение муниципального задания на оказание муниципальных услуг</t>
  </si>
  <si>
    <t>Учреждения по обеспечению хозяйственного обслуживания</t>
  </si>
  <si>
    <t>0024601</t>
  </si>
  <si>
    <t>Финансовое обеспечение муниципального задания БУ Проектсметсервис</t>
  </si>
  <si>
    <t>Комитет по управлению муниципальным имуществом ЧРМО</t>
  </si>
  <si>
    <t>500</t>
  </si>
  <si>
    <t>5162500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</si>
  <si>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</si>
  <si>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</si>
  <si>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Дотации на выравнивание бюджетной обеспеченности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</si>
  <si>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</si>
  <si>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</si>
  <si>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700</t>
  </si>
  <si>
    <t>0652400</t>
  </si>
  <si>
    <t>Обслуживание государственного (муниципального) долга</t>
  </si>
  <si>
    <t>Процентные платежи по муниципальному долгу</t>
  </si>
  <si>
    <t>Процентные платежи по долговым обязательствам</t>
  </si>
  <si>
    <t>Обслуживание внутреннего государственного и муниципального долга</t>
  </si>
  <si>
    <t>ОБСЛУЖИВАНИЕ ГОСУДАРСТВЕННОГО И МУНИЦИПАЛЬНОГО ДОЛГА</t>
  </si>
  <si>
    <t>7956000</t>
  </si>
  <si>
    <t>Муниципальная программа "Повышение эффективности бюджетных расходов Черемховского районного муниципального образования на 2014-2016 годы"</t>
  </si>
  <si>
    <t>4524500</t>
  </si>
  <si>
    <t>Обеспечение деятельности МУ Централизованная бухгалтерия</t>
  </si>
  <si>
    <t>Учебно-методические кабинеты, централизованные бухгалтерии, учебные фильмотеки, межшкольные учебно-производственные комбинаты, логопедические пункты</t>
  </si>
  <si>
    <t>Финансовое управление администрации ЧРМО</t>
  </si>
  <si>
    <t>0020502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</si>
  <si>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</si>
  <si>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7958100</t>
  </si>
  <si>
    <t>Муниципальная программа "Информатизация образовательных организаций Черемховского района на 2014-2016 годы"</t>
  </si>
  <si>
    <t>7957700</t>
  </si>
  <si>
    <t>Муниципальная программа "Повышение безопасности дорожного движения в Черемховском районе на 2014-2016 годы"</t>
  </si>
  <si>
    <t>7956100</t>
  </si>
  <si>
    <t>Муниципальная программа "Организация отдыха, оздоровления и занятости детей и подростков на территории Черемховского районного муниципального образования на 2014-2016 годы"</t>
  </si>
  <si>
    <t>4524603</t>
  </si>
  <si>
    <t>Финансовое обеспечение муниципального задания БУ Центр развития образования</t>
  </si>
  <si>
    <t>0020302</t>
  </si>
  <si>
    <t>Создание условий для обеспечения энергосбережения и повышения энергетической эффективности в бюджетной сфере Иркутской области на 2014-2018 годы</t>
  </si>
  <si>
    <t>Другие вопросы в области образования</t>
  </si>
  <si>
    <t>4320200</t>
  </si>
  <si>
    <t>Организация отдыха и оздоровления детей в рамках полномочий министерства социального развития, опеки и попечительства Иркутской области</t>
  </si>
  <si>
    <t>Мероприятия по проведению оздоровительной кампании детей</t>
  </si>
  <si>
    <t>7956800</t>
  </si>
  <si>
    <t>Муниципальная программа "Совершенствование организации питания в образовательных организациях на 2014-2016 годы"</t>
  </si>
  <si>
    <t>7956300</t>
  </si>
  <si>
    <t>Муниципальная программа "Безопасность образовательных организаций на 2014-2016 гг."</t>
  </si>
  <si>
    <t>7956200</t>
  </si>
  <si>
    <t>Муниципальная программа "Безопасность школьных перевозок на 2014-2016 годы"</t>
  </si>
  <si>
    <t>4239900</t>
  </si>
  <si>
    <t>Обеспечение деятельности подведомственных учреждений</t>
  </si>
  <si>
    <t>4230302</t>
  </si>
  <si>
    <t>Учреждения по внешкольной работе с детьми</t>
  </si>
  <si>
    <t>4219900</t>
  </si>
  <si>
    <t>4210902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</si>
  <si>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</si>
  <si>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4210302</t>
  </si>
  <si>
    <t>4210102</t>
  </si>
  <si>
    <t>Реализация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</si>
  <si>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Проведение модернизации, реконструкции, нового строительства объектов теплоснабжения, мероприятия по подготовке объектов коммунальной инфраструктуры к отопительному сезону на территории Иркутской области на 2014-2018 годы</t>
  </si>
  <si>
    <t>Школы-детские сады, школы начальные, неполные средние и средние</t>
  </si>
  <si>
    <t>Общее образование</t>
  </si>
  <si>
    <t>4209900</t>
  </si>
  <si>
    <t>4201700</t>
  </si>
  <si>
    <t>Капитальные ремонты образовательных организаций Иркутской области на 2014-2018 годы</t>
  </si>
  <si>
    <t>4200802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</si>
  <si>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</t>
  </si>
  <si>
    <t>Детские дошкольные учреждения</t>
  </si>
  <si>
    <t>Отдел образования АЧРМО</t>
  </si>
  <si>
    <t>Другие вопросы в области культуры, кинематографии</t>
  </si>
  <si>
    <t>7957000</t>
  </si>
  <si>
    <t>Муниципальная программа "Развитие культуры в Черемховском районном муниципальном образовании на  2014-2016 гг."</t>
  </si>
  <si>
    <t>4429900</t>
  </si>
  <si>
    <t>4420302</t>
  </si>
  <si>
    <t>4420200</t>
  </si>
  <si>
    <t>Развитие публичных центров правовой, деловой и социально-значимой информации центральных районных библиотек Иркутской области</t>
  </si>
  <si>
    <t>Библиотеки</t>
  </si>
  <si>
    <t>4419900</t>
  </si>
  <si>
    <t>Музеи и постоянные выставки</t>
  </si>
  <si>
    <t>4409900</t>
  </si>
  <si>
    <t>4400302</t>
  </si>
  <si>
    <t>4400100</t>
  </si>
  <si>
    <t>Развитие домов культуры</t>
  </si>
  <si>
    <t>Учреждения культуры и мероприятия в сфере культуры и кинематографии</t>
  </si>
  <si>
    <t>Культура</t>
  </si>
  <si>
    <t>КУЛЬТУРА И КИНЕМАТОГРАФИЯ</t>
  </si>
  <si>
    <t>Отдел по культуре и библиотечному обслуживанию АЧРМО</t>
  </si>
  <si>
    <t>% исполнения</t>
  </si>
  <si>
    <t>Исполнено</t>
  </si>
  <si>
    <t>Наименование показателя</t>
  </si>
  <si>
    <t>Код</t>
  </si>
  <si>
    <t>План год</t>
  </si>
  <si>
    <t>ГРБС</t>
  </si>
  <si>
    <t>раздела</t>
  </si>
  <si>
    <t>подраздела</t>
  </si>
  <si>
    <t>целевой статьи</t>
  </si>
  <si>
    <t>вида расходов</t>
  </si>
  <si>
    <r>
      <t xml:space="preserve">Приложение № 4   </t>
    </r>
    <r>
      <rPr>
        <sz val="11"/>
        <rFont val="Times New Roman"/>
        <family val="1"/>
      </rPr>
      <t xml:space="preserve"> </t>
    </r>
  </si>
  <si>
    <r>
      <t>к Постановлению</t>
    </r>
    <r>
      <rPr>
        <sz val="11"/>
        <rFont val="Times New Roman"/>
        <family val="1"/>
      </rPr>
      <t xml:space="preserve"> </t>
    </r>
  </si>
  <si>
    <r>
      <t xml:space="preserve"> </t>
    </r>
    <r>
      <rPr>
        <sz val="11"/>
        <rFont val="Times New Roman"/>
        <family val="1"/>
      </rPr>
      <t xml:space="preserve"> </t>
    </r>
  </si>
  <si>
    <t>(тыс.руб.)</t>
  </si>
  <si>
    <t>Отчет об исполнении бюджета за 9 месяцев 2014 года по ведомственной структуре расходов бюджета Черемховского районного муниципального образования</t>
  </si>
  <si>
    <r>
      <t>"Об исполнении бюджета Черемховского районного муниципального образования  за 9 месяцев 2014 года"</t>
    </r>
    <r>
      <rPr>
        <sz val="11"/>
        <rFont val="Times New Roman"/>
        <family val="1"/>
      </rPr>
      <t xml:space="preserve"> </t>
    </r>
  </si>
  <si>
    <t>Наименование</t>
  </si>
  <si>
    <t>Раздел</t>
  </si>
  <si>
    <t>Подраздел</t>
  </si>
  <si>
    <r>
      <t xml:space="preserve">Приложение № 2 </t>
    </r>
    <r>
      <rPr>
        <sz val="11"/>
        <rFont val="Calibri"/>
        <family val="2"/>
      </rPr>
      <t xml:space="preserve"> </t>
    </r>
  </si>
  <si>
    <r>
      <t>к Постановлению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</si>
  <si>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rFont val="Calibri"/>
        <family val="2"/>
      </rPr>
      <t xml:space="preserve"> </t>
    </r>
  </si>
  <si>
    <r>
      <t>"Об исполнении бюджета Черемховского районного муниципального образования  за 9 месяцев 2014 года"</t>
    </r>
    <r>
      <rPr>
        <sz val="11"/>
        <rFont val="Calibri"/>
        <family val="2"/>
      </rPr>
      <t xml:space="preserve"> </t>
    </r>
  </si>
  <si>
    <t>Отчет об исполнении бюджета Черемховского районного муниципального образования  за 9 месяцев 2014 года по разделам, подразделам, целевым статьям, видам расходов классификации бюджетов</t>
  </si>
  <si>
    <r>
      <t xml:space="preserve">Приложение № 3   </t>
    </r>
    <r>
      <rPr>
        <sz val="11"/>
        <rFont val="Times New Roman"/>
        <family val="1"/>
      </rPr>
      <t xml:space="preserve"> </t>
    </r>
  </si>
  <si>
    <t>(тыс. руб.)</t>
  </si>
  <si>
    <t>Наименование статьи</t>
  </si>
  <si>
    <t>Отчет о распределении бюджетных ассигнований за 9 месяцев 2014 года по разделам и подразделам классификации расходов бюджетов</t>
  </si>
  <si>
    <t>Начальник финансового управления</t>
  </si>
  <si>
    <t>Ж.В. Волынкина</t>
  </si>
  <si>
    <r>
      <t xml:space="preserve">Приложение № 5   </t>
    </r>
    <r>
      <rPr>
        <sz val="11"/>
        <rFont val="Times New Roman"/>
        <family val="1"/>
      </rPr>
      <t xml:space="preserve"> </t>
    </r>
  </si>
  <si>
    <t>№ п\п</t>
  </si>
  <si>
    <t>Наименование городских и сельских поселений</t>
  </si>
  <si>
    <t xml:space="preserve">Дотация на выравнивание бюджетной обеспеченности </t>
  </si>
  <si>
    <t>План на год</t>
  </si>
  <si>
    <t>1.</t>
  </si>
  <si>
    <t>Булайское</t>
  </si>
  <si>
    <t>2.</t>
  </si>
  <si>
    <t>Голуметское</t>
  </si>
  <si>
    <t>3.</t>
  </si>
  <si>
    <t>Нижне-Иретское</t>
  </si>
  <si>
    <t>4.</t>
  </si>
  <si>
    <t>Новостроевское</t>
  </si>
  <si>
    <t>5.</t>
  </si>
  <si>
    <t>Онотское</t>
  </si>
  <si>
    <t>6.</t>
  </si>
  <si>
    <t xml:space="preserve">Парфеновское </t>
  </si>
  <si>
    <t>7.</t>
  </si>
  <si>
    <t>Саянское</t>
  </si>
  <si>
    <t>8.</t>
  </si>
  <si>
    <t>Тальниковское</t>
  </si>
  <si>
    <t>9.</t>
  </si>
  <si>
    <t>Тунгусское</t>
  </si>
  <si>
    <t xml:space="preserve"> </t>
  </si>
  <si>
    <t>Итого:</t>
  </si>
  <si>
    <t xml:space="preserve">"Об исполнении бюджета Черемховского районного муниципального образования  за 9 месяцев 2014 года" </t>
  </si>
  <si>
    <t>Отчет о распределении дотации на выравнивание бюджетной обеспеченности поселений за счет средств фонда финансовой поддержки поселений Черемховского районного муниципального образования за 9 месяцев 2014 года</t>
  </si>
  <si>
    <t>Каменно-Ангарское</t>
  </si>
  <si>
    <t>Новогромовское</t>
  </si>
  <si>
    <t>10.</t>
  </si>
  <si>
    <t>11.</t>
  </si>
  <si>
    <t xml:space="preserve">Приложение № 8 </t>
  </si>
  <si>
    <t>к Постановлению</t>
  </si>
  <si>
    <t>Сумма, тыс.руб.</t>
  </si>
  <si>
    <t>1. Размер бюджетных ассигнований резервного фонда</t>
  </si>
  <si>
    <t xml:space="preserve">                Об исполнении бюджета Черемховского районного муниципального образования  за 9 месяцев 2014 года
</t>
  </si>
  <si>
    <t>Отчет об использовании бюджетных ассигнований резервного фонда администрации Черемховского районного муниципального образования за 9 месяцев 2014 года</t>
  </si>
  <si>
    <t>2. Распределение бюджетных ассигнований резервного фонда на 01.10.2014 г.</t>
  </si>
  <si>
    <t>3. Фактическое использование средств резервного фонда на 01.10.2014 г.</t>
  </si>
  <si>
    <t>4. Нераспределенный остаток бюджетных ассигнований резервного фонда на 01.10.2014 г.</t>
  </si>
  <si>
    <t>(тыс. рублей)</t>
  </si>
  <si>
    <t>№ п/п</t>
  </si>
  <si>
    <t>Наименование программы</t>
  </si>
  <si>
    <t>Исполнители</t>
  </si>
  <si>
    <t>Бюджетная классификация</t>
  </si>
  <si>
    <t xml:space="preserve">Сумма </t>
  </si>
  <si>
    <t>РзПр</t>
  </si>
  <si>
    <t>ЦСР</t>
  </si>
  <si>
    <t>ВР</t>
  </si>
  <si>
    <t>Всего, в том числе</t>
  </si>
  <si>
    <t>Финансовое управление АЧРМО</t>
  </si>
  <si>
    <t>0106</t>
  </si>
  <si>
    <t>0113</t>
  </si>
  <si>
    <t>0705</t>
  </si>
  <si>
    <t>0702</t>
  </si>
  <si>
    <t>0707</t>
  </si>
  <si>
    <t>0709</t>
  </si>
  <si>
    <t>0701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</si>
  <si>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2014-2016 годы</t>
  </si>
  <si>
    <t>0801</t>
  </si>
  <si>
    <t>0104</t>
  </si>
  <si>
    <t>1101</t>
  </si>
  <si>
    <t>0412</t>
  </si>
  <si>
    <t>1003</t>
  </si>
  <si>
    <t>0409</t>
  </si>
  <si>
    <t>1006</t>
  </si>
  <si>
    <t>0406</t>
  </si>
  <si>
    <t>0605</t>
  </si>
  <si>
    <t>ИТОГО</t>
  </si>
  <si>
    <t>Отчет об исполнении муниципальных программ Черемховского районного муниципального образования за 9 месяцев 2014 года</t>
  </si>
  <si>
    <r>
      <t xml:space="preserve">Приложение № 6   </t>
    </r>
    <r>
      <rPr>
        <sz val="11"/>
        <rFont val="Times New Roman"/>
        <family val="1"/>
      </rPr>
      <t xml:space="preserve"> </t>
    </r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</si>
  <si>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 учреждениях</t>
  </si>
  <si>
    <t xml:space="preserve">                       Исполнение плана доходов бюджета Черемховского районного муниципального образования за 9 месяцев  2014 год  </t>
  </si>
  <si>
    <t>Код бюджетной классификации Российской Федерации</t>
  </si>
  <si>
    <t xml:space="preserve">Прогноз на 2014 год </t>
  </si>
  <si>
    <t>Факт за 9 месяцев 2014 года</t>
  </si>
  <si>
    <t>главного администратора доходов</t>
  </si>
  <si>
    <t>доходов районного бюджета</t>
  </si>
  <si>
    <t>НАЛОГОВЫЕ И НЕНАЛОГОВЫЕ ДОХОДЫ</t>
  </si>
  <si>
    <t>000</t>
  </si>
  <si>
    <t>1 00 00000 00 0000 000</t>
  </si>
  <si>
    <t>НАЛОГИ НА ПРИБЫЛЬ, ДОХОДЫ</t>
  </si>
  <si>
    <t>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</si>
  <si>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227,227¹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</si>
  <si>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</si>
  <si>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</si>
  <si>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</si>
  <si>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</si>
  <si>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</si>
  <si>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</si>
  <si>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</si>
  <si>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</si>
  <si>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</si>
  <si>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зачисляемые в консолидированные бюджеты субьектов РФ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</si>
  <si>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</si>
  <si>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субьектов РФ</t>
  </si>
  <si>
    <t>1 03 02240 01 0000 110</t>
  </si>
  <si>
    <t>Доходы от уплаты акцизов на автомобильный бензин, производимый на территории РФ, зачисляемые в консолидированные бюджеты субьектов РФ</t>
  </si>
  <si>
    <t>1 03 02250 01 0000 110</t>
  </si>
  <si>
    <t>Доходы от уплаты акцизов на прямогонный бензин, производимый на территории РФ, зачисляемые в консолидированные бюджеты субьектов РФ</t>
  </si>
  <si>
    <t>1 03 02260 01 0000 110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</si>
  <si>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</si>
  <si>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</si>
  <si>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</si>
  <si>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1 05 02000 00 0000 000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</si>
  <si>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</si>
  <si>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</si>
  <si>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</si>
  <si>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 xml:space="preserve">Единый сельскохозяйственный налог </t>
  </si>
  <si>
    <t>1 05 03000 00 0000 000</t>
  </si>
  <si>
    <t>1 05 03010 01 0000 110</t>
  </si>
  <si>
    <t>Единый сельскохозяйственный налог ( за налоговые периоды, истекшие до 1 января 2011 года)</t>
  </si>
  <si>
    <t>1 05 03020 01 0000 110</t>
  </si>
  <si>
    <t>Налог, взимаемый в связи с применением патентной системы налогообложения</t>
  </si>
  <si>
    <t>1 05 04000 00 0000 000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</si>
  <si>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</si>
  <si>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1 05 04020 02 1000 110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</si>
  <si>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</si>
  <si>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</si>
  <si>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</si>
  <si>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</si>
  <si>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</si>
  <si>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1 08 07084 01 1000 110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</si>
  <si>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</si>
  <si>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1 08 07141 01 0000 110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</si>
  <si>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</si>
  <si>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</si>
  <si>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прибыль организаций</t>
  </si>
  <si>
    <t>1 09 04010 02 0000 110</t>
  </si>
  <si>
    <t>Налог на имущество предприятий</t>
  </si>
  <si>
    <t>Налог с продаж</t>
  </si>
  <si>
    <t>1 09 06010 02 0000 110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</si>
  <si>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</si>
  <si>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</si>
  <si>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 платы за земельные участки,государственная собственность на которые не разграничена и которые расположеныв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</si>
  <si>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</si>
  <si>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</si>
  <si>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 платы , а также средства от продажи права на заключение договоров за земли, находящиеся в собственности муниципальных районов ( за исключением земельных участков муниципальных бюджетных и автономных учреждений)</t>
  </si>
  <si>
    <t>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</si>
  <si>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</si>
  <si>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</si>
  <si>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</si>
  <si>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</si>
  <si>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</si>
  <si>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</si>
  <si>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Плата за выбросы загрязняющих веществ в атмосферный воздух стационарными объектами </t>
  </si>
  <si>
    <t>048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</si>
  <si>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</si>
  <si>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</si>
  <si>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</si>
  <si>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</si>
  <si>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</si>
  <si>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</si>
  <si>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</si>
  <si>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</si>
  <si>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</si>
  <si>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муниципальных районов</t>
  </si>
  <si>
    <t>907</t>
  </si>
  <si>
    <t>113 01995 05 0000 130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</si>
  <si>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</si>
  <si>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ДОХОДЫ ОТ ПРОДАЖИ МАТЕРИАЛЬНЫХ И НЕМАТЕРИАЛЬНЫХ АКТИВОВ</t>
  </si>
  <si>
    <t>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</si>
  <si>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</si>
  <si>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</si>
  <si>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</si>
  <si>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</si>
  <si>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</si>
  <si>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</si>
  <si>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</si>
  <si>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</si>
  <si>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</si>
  <si>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</si>
  <si>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 и табачной продукции</t>
  </si>
  <si>
    <t>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</si>
  <si>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</si>
  <si>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1 16 25000 01 0000 140</t>
  </si>
  <si>
    <t>Денежные взыскания (штрафы) за нарушение законодательства о недрах</t>
  </si>
  <si>
    <t>1 16 25010 01 6000 140</t>
  </si>
  <si>
    <t>Денежные взыскания (штрафы) за нарушение законодательства об охране и использовании животного мира</t>
  </si>
  <si>
    <t>1 16 25030 01 6000 140</t>
  </si>
  <si>
    <t>Денежные взыскания (штрафы) за нарушение законодательства в области охраны окружающей среды</t>
  </si>
  <si>
    <t>1 16 25050 01 6000 140</t>
  </si>
  <si>
    <t>Денежные взыскания (штрафы) за нарушение земельного законодательства</t>
  </si>
  <si>
    <t>081</t>
  </si>
  <si>
    <t>1 16 25060 01 6000 140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</si>
  <si>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</si>
  <si>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1 16 28000 01 6000 140</t>
  </si>
  <si>
    <t>Денежные взыскания (штрафы) за правонарушения в области дорожного движения</t>
  </si>
  <si>
    <t>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</si>
  <si>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</si>
  <si>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1 16 30014 01 0000 140</t>
  </si>
  <si>
    <t>Прочие денежные взыскания (штрафы) за правонарушения в области дорожного движения</t>
  </si>
  <si>
    <t>1 16 30030 01 0000 140</t>
  </si>
  <si>
    <t>Суммы по искам о возмещении вреда, причиненного окружающей среде</t>
  </si>
  <si>
    <t>076</t>
  </si>
  <si>
    <t>1 16 35030 05 6000 140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</si>
  <si>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</si>
  <si>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</si>
  <si>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188</t>
  </si>
  <si>
    <t>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</si>
  <si>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</si>
  <si>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</si>
  <si>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ПРОЧИЕ НЕНАЛОГОВЫЕ ДОХОДЫ</t>
  </si>
  <si>
    <t>1 17 00000 00 0000 000</t>
  </si>
  <si>
    <t>Невыясненные поступления, зачисляемые в бюджет муниципального района</t>
  </si>
  <si>
    <t>1 17 01050 05 0000 180</t>
  </si>
  <si>
    <t>Прочие неналоговые доходы бюджета муниципального района</t>
  </si>
  <si>
    <t>1 17 05050 05 0000 180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</si>
  <si>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</si>
  <si>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</si>
  <si>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</si>
  <si>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2 02 00000 00 0000 151</t>
  </si>
  <si>
    <t>ДОТАЦИИ БЮДЖЕТАМ СУБЪЕКТОВ РФ И МУНИЦИПАЛЬНЫХ ОБРАЗОВАНИЙ</t>
  </si>
  <si>
    <t>2 02 01000 00 0000 151</t>
  </si>
  <si>
    <t>Дотации бюджетам муниципальных районов на выравнивание уровня бюджетной 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</si>
  <si>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</si>
  <si>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</si>
  <si>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</si>
  <si>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СУБСИДИИ БЮДЖЕТАМ БЮДЖЕТНОЙ СИСТЕМЫ РФ (МЕЖБЮДЖЕТНЫЕ СУБСИДИИ)</t>
  </si>
  <si>
    <t>2 02 02000 00 0000 151</t>
  </si>
  <si>
    <t>Субсидии бюджетам муниципальных районов на обеспечение жильем молодых семей</t>
  </si>
  <si>
    <t>917</t>
  </si>
  <si>
    <t>2 02 02008 05 0000 151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</si>
  <si>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</si>
  <si>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918</t>
  </si>
  <si>
    <t>2 02 02077 05 0000 151</t>
  </si>
  <si>
    <t xml:space="preserve">Субсидии на 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 </t>
  </si>
  <si>
    <t>2 02 02078 05 0000 151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</si>
  <si>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</si>
  <si>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910</t>
  </si>
  <si>
    <t>2 02 02150 05 0000 151</t>
  </si>
  <si>
    <t>Прочие субсидии бюджетам муниципальных образований</t>
  </si>
  <si>
    <t>2 02 02999 05 0000 151</t>
  </si>
  <si>
    <t xml:space="preserve">Субсидии бюджетам муниципальных образований Иркутской области на развитие домов культуры </t>
  </si>
  <si>
    <t>Субсидии бюджетам муниципальных образований Иркутской области на развитие публичных центров правовой, деловой и социально-значимой информации центральных районных библиотек Иркутской области</t>
  </si>
  <si>
    <t xml:space="preserve">Долгосрочная целевая программа  Иркутской области «Организация и обеспечение отдыха и оздоровления детей в Иркутской области на 2012-2014 годы» </t>
  </si>
  <si>
    <t>Субсидии на мероприятие "Капитальные ремонты образовательных организаций Иркутской области на 2014-2018 годы"</t>
  </si>
  <si>
    <t xml:space="preserve">Субсидии на реализацию мероприятий, направленных на повышение эффективности бюджетных расходов муниципальных образований Иркутской области </t>
  </si>
  <si>
    <t>Субсидии для постановки на учет объектов недвижимого имущества, которые не имеют собственниов или собственники которых не известны (бесхозяйственные гидротехнические сооружения)</t>
  </si>
  <si>
    <t>Подпрограмма "Развитие спортивной инфраструктуры и материально-технической базы в Иркутской области" на 2014-2018 годы государственной программы Иркутской области "Развитие физической культуры и спорта" на 2014-2018 годы</t>
  </si>
  <si>
    <t>Государственная программа Иркутской области «Развитие сельского хозяйства и регулирование рынков сельскохозяйственной продукции, сырья и продовольствия» на 2014 - 2020 годы, подпрограмма «Устойчивое развитие сельских территорий Иркутской области на 2014-2020 годы», субсидии на развитие сети плоскостных спортивных сооружений</t>
  </si>
  <si>
    <t>СУБВЕНЦИИ БЮДЖЕТАМ СУБЪЕКТОВ РФ И МУНИЦИПАЛЬНЫХ ОБРАЗОВАНИЙ</t>
  </si>
  <si>
    <t>2 02 03000 00 0000 151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</si>
  <si>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</si>
  <si>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</si>
  <si>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</si>
  <si>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</si>
  <si>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Хранение, комплектование,  учет и использование архивных документов, относящихся к областной государственной собственности</t>
  </si>
  <si>
    <t>Государственные полномочия в сфере труда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</si>
</sst>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#,##0.0;[Red]\-#,##0.0;0.0"/>
    <numFmt numFmtId="166" formatCode="00;[Red]\-00;&quot;&quot;"/>
    <numFmt numFmtId="167" formatCode="000;[Red]\-000;&quot;&quot;"/>
    <numFmt numFmtId="168" formatCode="0000000;[Red]\-0000000;&quot;&quot;"/>
    <numFmt numFmtId="169" formatCode="000"/>
    <numFmt numFmtId="170" formatCode="0.0%"/>
    <numFmt numFmtId="171" formatCode="0000"/>
    <numFmt numFmtId="172" formatCode="#,##0.0"/>
    <numFmt numFmtId="173" formatCode="0.0"/>
    <numFmt numFmtId="174" formatCode="000000"/>
    <numFmt numFmtId="175" formatCode="#,##0.0_ ;[Red]\-#,##0.0\ "/>
    <numFmt numFmtId="176" formatCode="#,##0_ ;[Red]\-#,##0\ "/>
    <numFmt numFmtId="177" formatCode="#,##0.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color indexed="8"/>
      <name val="TimesNewRomanPSMT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3" fillId="0" borderId="0" xfId="60" applyNumberFormat="1" applyFont="1" applyFill="1" applyAlignment="1" applyProtection="1">
      <alignment/>
      <protection hidden="1"/>
    </xf>
    <xf numFmtId="0" fontId="4" fillId="0" borderId="0" xfId="60" applyFont="1" applyProtection="1">
      <alignment/>
      <protection hidden="1"/>
    </xf>
    <xf numFmtId="0" fontId="4" fillId="0" borderId="0" xfId="60" applyFont="1">
      <alignment/>
      <protection/>
    </xf>
    <xf numFmtId="0" fontId="4" fillId="0" borderId="0" xfId="60" applyNumberFormat="1" applyFont="1" applyFill="1" applyAlignment="1" applyProtection="1">
      <alignment horizontal="centerContinuous"/>
      <protection hidden="1"/>
    </xf>
    <xf numFmtId="0" fontId="3" fillId="0" borderId="0" xfId="60" applyFont="1">
      <alignment/>
      <protection/>
    </xf>
    <xf numFmtId="0" fontId="3" fillId="0" borderId="0" xfId="60" applyNumberFormat="1" applyFont="1" applyFill="1" applyBorder="1" applyAlignment="1" applyProtection="1">
      <alignment/>
      <protection hidden="1"/>
    </xf>
    <xf numFmtId="170" fontId="3" fillId="0" borderId="10" xfId="60" applyNumberFormat="1" applyFont="1" applyFill="1" applyBorder="1" applyAlignment="1" applyProtection="1">
      <alignment/>
      <protection hidden="1"/>
    </xf>
    <xf numFmtId="169" fontId="3" fillId="0" borderId="10" xfId="60" applyNumberFormat="1" applyFont="1" applyFill="1" applyBorder="1" applyAlignment="1" applyProtection="1">
      <alignment wrapText="1"/>
      <protection hidden="1"/>
    </xf>
    <xf numFmtId="170" fontId="4" fillId="0" borderId="10" xfId="60" applyNumberFormat="1" applyFont="1" applyFill="1" applyBorder="1" applyAlignment="1" applyProtection="1">
      <alignment/>
      <protection hidden="1"/>
    </xf>
    <xf numFmtId="165" fontId="3" fillId="0" borderId="10" xfId="60" applyNumberFormat="1" applyFont="1" applyFill="1" applyBorder="1" applyAlignment="1" applyProtection="1">
      <alignment/>
      <protection hidden="1"/>
    </xf>
    <xf numFmtId="164" fontId="3" fillId="0" borderId="10" xfId="60" applyNumberFormat="1" applyFont="1" applyFill="1" applyBorder="1" applyAlignment="1" applyProtection="1">
      <alignment/>
      <protection hidden="1"/>
    </xf>
    <xf numFmtId="165" fontId="4" fillId="0" borderId="10" xfId="60" applyNumberFormat="1" applyFont="1" applyFill="1" applyBorder="1" applyAlignment="1" applyProtection="1">
      <alignment/>
      <protection hidden="1"/>
    </xf>
    <xf numFmtId="169" fontId="4" fillId="0" borderId="10" xfId="60" applyNumberFormat="1" applyFont="1" applyFill="1" applyBorder="1" applyAlignment="1" applyProtection="1">
      <alignment wrapText="1"/>
      <protection hidden="1"/>
    </xf>
    <xf numFmtId="0" fontId="3" fillId="0" borderId="11" xfId="68" applyNumberFormat="1" applyFont="1" applyFill="1" applyBorder="1" applyAlignment="1" applyProtection="1">
      <alignment horizontal="center"/>
      <protection hidden="1"/>
    </xf>
    <xf numFmtId="0" fontId="4" fillId="0" borderId="0" xfId="60" applyFont="1" applyFill="1" applyBorder="1" applyAlignment="1" applyProtection="1">
      <alignment/>
      <protection hidden="1"/>
    </xf>
    <xf numFmtId="0" fontId="4" fillId="0" borderId="0" xfId="60" applyNumberFormat="1" applyFont="1" applyFill="1" applyBorder="1" applyAlignment="1" applyProtection="1">
      <alignment/>
      <protection hidden="1"/>
    </xf>
    <xf numFmtId="0" fontId="4" fillId="0" borderId="0" xfId="60" applyFont="1" applyAlignment="1">
      <alignment horizontal="center"/>
      <protection/>
    </xf>
    <xf numFmtId="164" fontId="3" fillId="0" borderId="10" xfId="60" applyNumberFormat="1" applyFont="1" applyFill="1" applyBorder="1" applyAlignment="1" applyProtection="1">
      <alignment horizontal="center"/>
      <protection hidden="1"/>
    </xf>
    <xf numFmtId="167" fontId="4" fillId="0" borderId="10" xfId="60" applyNumberFormat="1" applyFont="1" applyFill="1" applyBorder="1" applyAlignment="1" applyProtection="1">
      <alignment horizontal="center"/>
      <protection hidden="1"/>
    </xf>
    <xf numFmtId="168" fontId="4" fillId="0" borderId="10" xfId="60" applyNumberFormat="1" applyFont="1" applyFill="1" applyBorder="1" applyAlignment="1" applyProtection="1">
      <alignment horizontal="center"/>
      <protection hidden="1"/>
    </xf>
    <xf numFmtId="166" fontId="4" fillId="0" borderId="10" xfId="60" applyNumberFormat="1" applyFont="1" applyFill="1" applyBorder="1" applyAlignment="1" applyProtection="1">
      <alignment horizontal="center"/>
      <protection hidden="1"/>
    </xf>
    <xf numFmtId="169" fontId="4" fillId="0" borderId="10" xfId="60" applyNumberFormat="1" applyFont="1" applyFill="1" applyBorder="1" applyAlignment="1" applyProtection="1">
      <alignment horizontal="center"/>
      <protection hidden="1"/>
    </xf>
    <xf numFmtId="167" fontId="3" fillId="0" borderId="10" xfId="60" applyNumberFormat="1" applyFont="1" applyFill="1" applyBorder="1" applyAlignment="1" applyProtection="1">
      <alignment horizontal="center"/>
      <protection hidden="1"/>
    </xf>
    <xf numFmtId="168" fontId="3" fillId="0" borderId="10" xfId="60" applyNumberFormat="1" applyFont="1" applyFill="1" applyBorder="1" applyAlignment="1" applyProtection="1">
      <alignment horizontal="center"/>
      <protection hidden="1"/>
    </xf>
    <xf numFmtId="166" fontId="3" fillId="0" borderId="10" xfId="60" applyNumberFormat="1" applyFont="1" applyFill="1" applyBorder="1" applyAlignment="1" applyProtection="1">
      <alignment horizontal="center"/>
      <protection hidden="1"/>
    </xf>
    <xf numFmtId="169" fontId="3" fillId="0" borderId="10" xfId="60" applyNumberFormat="1" applyFont="1" applyFill="1" applyBorder="1" applyAlignment="1" applyProtection="1">
      <alignment horizontal="center"/>
      <protection hidden="1"/>
    </xf>
    <xf numFmtId="0" fontId="4" fillId="0" borderId="0" xfId="60" applyFont="1" applyAlignment="1" applyProtection="1">
      <alignment horizontal="center"/>
      <protection hidden="1"/>
    </xf>
    <xf numFmtId="0" fontId="4" fillId="0" borderId="0" xfId="60" applyFont="1" applyAlignment="1" applyProtection="1">
      <alignment horizontal="right"/>
      <protection hidden="1"/>
    </xf>
    <xf numFmtId="0" fontId="3" fillId="0" borderId="0" xfId="68" applyNumberFormat="1" applyFont="1" applyFill="1" applyAlignment="1" applyProtection="1">
      <alignment/>
      <protection hidden="1"/>
    </xf>
    <xf numFmtId="0" fontId="4" fillId="0" borderId="0" xfId="68" applyFont="1" applyAlignment="1" applyProtection="1">
      <alignment horizontal="center"/>
      <protection hidden="1"/>
    </xf>
    <xf numFmtId="0" fontId="4" fillId="0" borderId="0" xfId="68" applyFont="1" applyProtection="1">
      <alignment/>
      <protection hidden="1"/>
    </xf>
    <xf numFmtId="0" fontId="3" fillId="0" borderId="10" xfId="68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94" applyFont="1" applyAlignment="1">
      <alignment horizontal="center"/>
      <protection/>
    </xf>
    <xf numFmtId="0" fontId="4" fillId="0" borderId="0" xfId="68" applyFont="1" applyAlignment="1" applyProtection="1">
      <alignment horizontal="left"/>
      <protection hidden="1"/>
    </xf>
    <xf numFmtId="0" fontId="7" fillId="0" borderId="0" xfId="94" applyFont="1" applyAlignment="1">
      <alignment horizontal="left"/>
      <protection/>
    </xf>
    <xf numFmtId="0" fontId="1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65" applyNumberFormat="1" applyFont="1" applyFill="1" applyAlignment="1" applyProtection="1">
      <alignment vertical="center" wrapText="1"/>
      <protection hidden="1"/>
    </xf>
    <xf numFmtId="0" fontId="4" fillId="0" borderId="0" xfId="65" applyFont="1" applyAlignment="1" applyProtection="1">
      <alignment horizontal="center"/>
      <protection hidden="1"/>
    </xf>
    <xf numFmtId="0" fontId="4" fillId="0" borderId="0" xfId="65" applyFont="1" applyProtection="1">
      <alignment/>
      <protection hidden="1"/>
    </xf>
    <xf numFmtId="0" fontId="3" fillId="0" borderId="0" xfId="95" applyNumberFormat="1" applyFont="1" applyFill="1" applyAlignment="1" applyProtection="1">
      <alignment vertical="center" wrapText="1"/>
      <protection hidden="1"/>
    </xf>
    <xf numFmtId="0" fontId="4" fillId="0" borderId="0" xfId="95" applyFont="1" applyAlignment="1" applyProtection="1">
      <alignment horizontal="center"/>
      <protection hidden="1"/>
    </xf>
    <xf numFmtId="0" fontId="4" fillId="0" borderId="0" xfId="95" applyFont="1" applyProtection="1">
      <alignment/>
      <protection hidden="1"/>
    </xf>
    <xf numFmtId="0" fontId="4" fillId="0" borderId="0" xfId="95" applyNumberFormat="1" applyFont="1" applyFill="1" applyAlignment="1" applyProtection="1">
      <alignment horizontal="centerContinuous" vertical="center" wrapText="1"/>
      <protection hidden="1"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65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65" applyNumberFormat="1" applyFont="1" applyFill="1" applyBorder="1" applyAlignment="1" applyProtection="1">
      <alignment horizontal="center"/>
      <protection hidden="1"/>
    </xf>
    <xf numFmtId="171" fontId="4" fillId="0" borderId="10" xfId="60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1" fontId="3" fillId="0" borderId="10" xfId="60" applyNumberFormat="1" applyFont="1" applyFill="1" applyBorder="1" applyAlignment="1" applyProtection="1">
      <alignment wrapText="1"/>
      <protection hidden="1"/>
    </xf>
    <xf numFmtId="0" fontId="3" fillId="0" borderId="0" xfId="78" applyNumberFormat="1" applyFont="1" applyFill="1" applyAlignment="1" applyProtection="1">
      <alignment/>
      <protection hidden="1"/>
    </xf>
    <xf numFmtId="0" fontId="4" fillId="0" borderId="0" xfId="78" applyFont="1" applyProtection="1">
      <alignment/>
      <protection hidden="1"/>
    </xf>
    <xf numFmtId="0" fontId="4" fillId="0" borderId="0" xfId="78" applyFont="1" applyAlignment="1" applyProtection="1">
      <alignment horizontal="center"/>
      <protection hidden="1"/>
    </xf>
    <xf numFmtId="0" fontId="13" fillId="0" borderId="0" xfId="0" applyFont="1" applyAlignment="1">
      <alignment horizontal="center"/>
    </xf>
    <xf numFmtId="0" fontId="3" fillId="0" borderId="0" xfId="75" applyNumberFormat="1" applyFont="1" applyFill="1" applyAlignment="1" applyProtection="1">
      <alignment/>
      <protection hidden="1"/>
    </xf>
    <xf numFmtId="0" fontId="4" fillId="0" borderId="0" xfId="75" applyFont="1" applyProtection="1">
      <alignment/>
      <protection hidden="1"/>
    </xf>
    <xf numFmtId="0" fontId="4" fillId="0" borderId="0" xfId="75" applyNumberFormat="1" applyFont="1" applyFill="1" applyAlignment="1" applyProtection="1">
      <alignment horizontal="center"/>
      <protection hidden="1"/>
    </xf>
    <xf numFmtId="0" fontId="3" fillId="0" borderId="10" xfId="75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75" applyNumberFormat="1" applyFont="1" applyFill="1" applyBorder="1" applyAlignment="1" applyProtection="1">
      <alignment horizontal="center" vertical="center"/>
      <protection hidden="1"/>
    </xf>
    <xf numFmtId="0" fontId="4" fillId="0" borderId="0" xfId="78" applyNumberFormat="1" applyFont="1" applyFill="1" applyBorder="1" applyAlignment="1" applyProtection="1">
      <alignment/>
      <protection hidden="1"/>
    </xf>
    <xf numFmtId="0" fontId="4" fillId="0" borderId="0" xfId="78" applyFont="1" applyFill="1" applyBorder="1" applyAlignment="1" applyProtection="1">
      <alignment/>
      <protection hidden="1"/>
    </xf>
    <xf numFmtId="0" fontId="3" fillId="0" borderId="11" xfId="75" applyNumberFormat="1" applyFont="1" applyFill="1" applyBorder="1" applyAlignment="1" applyProtection="1">
      <alignment horizontal="center"/>
      <protection hidden="1"/>
    </xf>
    <xf numFmtId="171" fontId="4" fillId="0" borderId="10" xfId="78" applyNumberFormat="1" applyFont="1" applyFill="1" applyBorder="1" applyAlignment="1" applyProtection="1">
      <alignment wrapText="1"/>
      <protection hidden="1"/>
    </xf>
    <xf numFmtId="166" fontId="4" fillId="0" borderId="10" xfId="78" applyNumberFormat="1" applyFont="1" applyFill="1" applyBorder="1" applyAlignment="1" applyProtection="1">
      <alignment horizontal="center"/>
      <protection hidden="1"/>
    </xf>
    <xf numFmtId="165" fontId="4" fillId="0" borderId="10" xfId="78" applyNumberFormat="1" applyFont="1" applyFill="1" applyBorder="1" applyAlignment="1" applyProtection="1">
      <alignment/>
      <protection hidden="1"/>
    </xf>
    <xf numFmtId="164" fontId="3" fillId="0" borderId="10" xfId="78" applyNumberFormat="1" applyFont="1" applyFill="1" applyBorder="1" applyAlignment="1" applyProtection="1">
      <alignment/>
      <protection hidden="1"/>
    </xf>
    <xf numFmtId="164" fontId="3" fillId="0" borderId="10" xfId="78" applyNumberFormat="1" applyFont="1" applyFill="1" applyBorder="1" applyAlignment="1" applyProtection="1">
      <alignment horizontal="center"/>
      <protection hidden="1"/>
    </xf>
    <xf numFmtId="165" fontId="3" fillId="0" borderId="10" xfId="78" applyNumberFormat="1" applyFont="1" applyFill="1" applyBorder="1" applyAlignment="1" applyProtection="1">
      <alignment/>
      <protection hidden="1"/>
    </xf>
    <xf numFmtId="170" fontId="4" fillId="0" borderId="10" xfId="78" applyNumberFormat="1" applyFont="1" applyFill="1" applyBorder="1" applyAlignment="1" applyProtection="1">
      <alignment/>
      <protection hidden="1"/>
    </xf>
    <xf numFmtId="170" fontId="3" fillId="0" borderId="10" xfId="78" applyNumberFormat="1" applyFont="1" applyFill="1" applyBorder="1" applyAlignment="1" applyProtection="1">
      <alignment/>
      <protection hidden="1"/>
    </xf>
    <xf numFmtId="171" fontId="3" fillId="0" borderId="10" xfId="78" applyNumberFormat="1" applyFont="1" applyFill="1" applyBorder="1" applyAlignment="1" applyProtection="1">
      <alignment wrapText="1"/>
      <protection hidden="1"/>
    </xf>
    <xf numFmtId="166" fontId="3" fillId="0" borderId="10" xfId="78" applyNumberFormat="1" applyFont="1" applyFill="1" applyBorder="1" applyAlignment="1" applyProtection="1">
      <alignment horizontal="center"/>
      <protection hidden="1"/>
    </xf>
    <xf numFmtId="0" fontId="3" fillId="0" borderId="0" xfId="78" applyNumberFormat="1" applyFont="1" applyFill="1" applyBorder="1" applyAlignment="1" applyProtection="1">
      <alignment/>
      <protection hidden="1"/>
    </xf>
    <xf numFmtId="0" fontId="17" fillId="0" borderId="0" xfId="0" applyFont="1" applyAlignment="1">
      <alignment/>
    </xf>
    <xf numFmtId="0" fontId="7" fillId="0" borderId="0" xfId="92" applyFont="1" applyAlignment="1">
      <alignment horizontal="left"/>
      <protection/>
    </xf>
    <xf numFmtId="0" fontId="7" fillId="0" borderId="0" xfId="92" applyFont="1" applyFill="1" applyAlignment="1">
      <alignment vertical="center"/>
      <protection/>
    </xf>
    <xf numFmtId="0" fontId="7" fillId="0" borderId="0" xfId="92" applyFont="1">
      <alignment/>
      <protection/>
    </xf>
    <xf numFmtId="0" fontId="7" fillId="0" borderId="0" xfId="92" applyFont="1" applyFill="1" applyAlignment="1">
      <alignment horizontal="right" vertical="center"/>
      <protection/>
    </xf>
    <xf numFmtId="0" fontId="1" fillId="0" borderId="0" xfId="92" applyFont="1" applyFill="1" applyAlignment="1">
      <alignment horizontal="center" vertical="center"/>
      <protection/>
    </xf>
    <xf numFmtId="0" fontId="1" fillId="0" borderId="0" xfId="92" applyFont="1" applyFill="1">
      <alignment/>
      <protection/>
    </xf>
    <xf numFmtId="0" fontId="1" fillId="0" borderId="0" xfId="92" applyFont="1" applyFill="1" applyAlignment="1">
      <alignment vertical="center"/>
      <protection/>
    </xf>
    <xf numFmtId="172" fontId="1" fillId="0" borderId="0" xfId="92" applyNumberFormat="1" applyFont="1" applyFill="1" applyAlignment="1">
      <alignment horizontal="right" vertical="center"/>
      <protection/>
    </xf>
    <xf numFmtId="0" fontId="6" fillId="0" borderId="0" xfId="97" applyFill="1" applyAlignment="1">
      <alignment horizontal="center" vertical="center"/>
      <protection/>
    </xf>
    <xf numFmtId="0" fontId="2" fillId="0" borderId="0" xfId="59">
      <alignment/>
      <protection/>
    </xf>
    <xf numFmtId="0" fontId="4" fillId="0" borderId="0" xfId="92" applyFont="1">
      <alignment/>
      <protection/>
    </xf>
    <xf numFmtId="0" fontId="13" fillId="0" borderId="0" xfId="100" applyFont="1" applyFill="1">
      <alignment/>
      <protection/>
    </xf>
    <xf numFmtId="0" fontId="4" fillId="0" borderId="0" xfId="59" applyFont="1">
      <alignment/>
      <protection/>
    </xf>
    <xf numFmtId="0" fontId="13" fillId="0" borderId="0" xfId="59" applyFont="1">
      <alignment/>
      <protection/>
    </xf>
    <xf numFmtId="0" fontId="9" fillId="0" borderId="0" xfId="59" applyFont="1" applyAlignment="1">
      <alignment vertical="center" wrapText="1"/>
      <protection/>
    </xf>
    <xf numFmtId="0" fontId="13" fillId="0" borderId="0" xfId="59" applyFont="1" applyAlignment="1">
      <alignment horizontal="right"/>
      <protection/>
    </xf>
    <xf numFmtId="0" fontId="19" fillId="0" borderId="0" xfId="59" applyFont="1">
      <alignment/>
      <protection/>
    </xf>
    <xf numFmtId="0" fontId="12" fillId="0" borderId="10" xfId="99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center" vertical="center"/>
      <protection/>
    </xf>
    <xf numFmtId="0" fontId="18" fillId="0" borderId="10" xfId="59" applyFont="1" applyBorder="1" applyAlignment="1">
      <alignment horizontal="center" vertical="center" wrapText="1"/>
      <protection/>
    </xf>
    <xf numFmtId="0" fontId="20" fillId="0" borderId="10" xfId="59" applyFont="1" applyBorder="1" applyAlignment="1">
      <alignment horizontal="center" vertical="center"/>
      <protection/>
    </xf>
    <xf numFmtId="0" fontId="20" fillId="0" borderId="10" xfId="59" applyFont="1" applyBorder="1" applyAlignment="1">
      <alignment horizontal="left" vertical="center" wrapText="1"/>
      <protection/>
    </xf>
    <xf numFmtId="173" fontId="20" fillId="0" borderId="10" xfId="59" applyNumberFormat="1" applyFont="1" applyBorder="1" applyAlignment="1">
      <alignment horizontal="center" vertical="center" wrapText="1"/>
      <protection/>
    </xf>
    <xf numFmtId="173" fontId="20" fillId="0" borderId="10" xfId="59" applyNumberFormat="1" applyFont="1" applyBorder="1" applyAlignment="1">
      <alignment horizontal="center" vertical="center"/>
      <protection/>
    </xf>
    <xf numFmtId="170" fontId="20" fillId="0" borderId="10" xfId="107" applyNumberFormat="1" applyFont="1" applyBorder="1" applyAlignment="1">
      <alignment horizontal="center"/>
    </xf>
    <xf numFmtId="0" fontId="20" fillId="0" borderId="10" xfId="59" applyFont="1" applyFill="1" applyBorder="1" applyAlignment="1">
      <alignment horizontal="left" vertical="center" wrapText="1"/>
      <protection/>
    </xf>
    <xf numFmtId="0" fontId="20" fillId="0" borderId="10" xfId="59" applyFont="1" applyBorder="1">
      <alignment/>
      <protection/>
    </xf>
    <xf numFmtId="0" fontId="16" fillId="0" borderId="10" xfId="59" applyFont="1" applyBorder="1" applyAlignment="1">
      <alignment horizontal="center" vertical="center" wrapText="1"/>
      <protection/>
    </xf>
    <xf numFmtId="173" fontId="16" fillId="0" borderId="10" xfId="59" applyNumberFormat="1" applyFont="1" applyBorder="1" applyAlignment="1">
      <alignment horizontal="center" vertical="center" wrapText="1"/>
      <protection/>
    </xf>
    <xf numFmtId="173" fontId="21" fillId="0" borderId="10" xfId="59" applyNumberFormat="1" applyFont="1" applyBorder="1" applyAlignment="1">
      <alignment horizontal="center" vertical="center"/>
      <protection/>
    </xf>
    <xf numFmtId="170" fontId="21" fillId="0" borderId="10" xfId="107" applyNumberFormat="1" applyFont="1" applyBorder="1" applyAlignment="1">
      <alignment horizontal="center"/>
    </xf>
    <xf numFmtId="0" fontId="22" fillId="0" borderId="0" xfId="59" applyFont="1" applyAlignment="1">
      <alignment vertical="center"/>
      <protection/>
    </xf>
    <xf numFmtId="0" fontId="22" fillId="0" borderId="0" xfId="59" applyFont="1">
      <alignment/>
      <protection/>
    </xf>
    <xf numFmtId="0" fontId="23" fillId="0" borderId="0" xfId="92" applyFont="1" applyBorder="1" applyAlignment="1">
      <alignment horizontal="left" vertical="center"/>
      <protection/>
    </xf>
    <xf numFmtId="0" fontId="23" fillId="0" borderId="0" xfId="92" applyFont="1" applyBorder="1" applyAlignment="1">
      <alignment horizontal="center" vertical="center" wrapText="1"/>
      <protection/>
    </xf>
    <xf numFmtId="0" fontId="23" fillId="0" borderId="0" xfId="92" applyFont="1" applyBorder="1" applyAlignment="1">
      <alignment horizontal="center" wrapText="1"/>
      <protection/>
    </xf>
    <xf numFmtId="0" fontId="20" fillId="0" borderId="10" xfId="59" applyFont="1" applyFill="1" applyBorder="1" applyAlignment="1">
      <alignment horizontal="center" vertical="center"/>
      <protection/>
    </xf>
    <xf numFmtId="0" fontId="2" fillId="0" borderId="0" xfId="87">
      <alignment/>
      <protection/>
    </xf>
    <xf numFmtId="0" fontId="13" fillId="0" borderId="0" xfId="87" applyFont="1" applyBorder="1">
      <alignment/>
      <protection/>
    </xf>
    <xf numFmtId="0" fontId="7" fillId="0" borderId="0" xfId="0" applyFont="1" applyAlignment="1">
      <alignment horizontal="left" readingOrder="2"/>
    </xf>
    <xf numFmtId="0" fontId="4" fillId="0" borderId="0" xfId="62" applyFont="1" applyAlignment="1" applyProtection="1">
      <alignment horizontal="center"/>
      <protection hidden="1"/>
    </xf>
    <xf numFmtId="0" fontId="4" fillId="0" borderId="0" xfId="62" applyFont="1" applyProtection="1">
      <alignment/>
      <protection hidden="1"/>
    </xf>
    <xf numFmtId="0" fontId="13" fillId="0" borderId="0" xfId="55" applyFont="1" applyAlignment="1">
      <alignment horizontal="left"/>
      <protection/>
    </xf>
    <xf numFmtId="0" fontId="7" fillId="0" borderId="0" xfId="87" applyFont="1">
      <alignment/>
      <protection/>
    </xf>
    <xf numFmtId="174" fontId="7" fillId="0" borderId="0" xfId="0" applyNumberFormat="1" applyFont="1" applyAlignment="1">
      <alignment horizontal="left" vertical="center" wrapText="1" readingOrder="2"/>
    </xf>
    <xf numFmtId="0" fontId="0" fillId="0" borderId="0" xfId="0" applyAlignment="1">
      <alignment vertical="center" wrapText="1"/>
    </xf>
    <xf numFmtId="0" fontId="4" fillId="0" borderId="0" xfId="92" applyFont="1" applyBorder="1">
      <alignment/>
      <protection/>
    </xf>
    <xf numFmtId="0" fontId="20" fillId="0" borderId="0" xfId="87" applyFont="1">
      <alignment/>
      <protection/>
    </xf>
    <xf numFmtId="0" fontId="23" fillId="0" borderId="0" xfId="92" applyFont="1" applyAlignment="1">
      <alignment horizontal="left"/>
      <protection/>
    </xf>
    <xf numFmtId="0" fontId="20" fillId="0" borderId="0" xfId="87" applyFont="1" applyAlignment="1">
      <alignment horizontal="left"/>
      <protection/>
    </xf>
    <xf numFmtId="0" fontId="9" fillId="0" borderId="0" xfId="87" applyFont="1" applyAlignment="1">
      <alignment horizontal="center" vertical="center" wrapText="1"/>
      <protection/>
    </xf>
    <xf numFmtId="0" fontId="24" fillId="0" borderId="0" xfId="87" applyFont="1" applyAlignment="1">
      <alignment horizontal="center" vertical="center" wrapText="1"/>
      <protection/>
    </xf>
    <xf numFmtId="0" fontId="23" fillId="0" borderId="0" xfId="87" applyFont="1">
      <alignment/>
      <protection/>
    </xf>
    <xf numFmtId="0" fontId="23" fillId="0" borderId="0" xfId="87" applyFont="1" applyAlignment="1">
      <alignment horizontal="center"/>
      <protection/>
    </xf>
    <xf numFmtId="0" fontId="16" fillId="0" borderId="10" xfId="87" applyFont="1" applyBorder="1" applyAlignment="1">
      <alignment horizontal="center"/>
      <protection/>
    </xf>
    <xf numFmtId="0" fontId="23" fillId="0" borderId="10" xfId="87" applyFont="1" applyBorder="1" applyAlignment="1">
      <alignment wrapText="1"/>
      <protection/>
    </xf>
    <xf numFmtId="0" fontId="23" fillId="0" borderId="10" xfId="87" applyFont="1" applyBorder="1" applyAlignment="1">
      <alignment horizontal="center"/>
      <protection/>
    </xf>
    <xf numFmtId="0" fontId="4" fillId="0" borderId="0" xfId="87" applyFont="1">
      <alignment/>
      <protection/>
    </xf>
    <xf numFmtId="0" fontId="23" fillId="0" borderId="0" xfId="92" applyFont="1" applyFill="1" applyBorder="1" applyAlignment="1">
      <alignment horizontal="right" vertical="center"/>
      <protection/>
    </xf>
    <xf numFmtId="0" fontId="7" fillId="0" borderId="0" xfId="87" applyFont="1" applyAlignment="1">
      <alignment horizontal="center"/>
      <protection/>
    </xf>
    <xf numFmtId="0" fontId="6" fillId="0" borderId="0" xfId="97" applyFill="1">
      <alignment/>
      <protection/>
    </xf>
    <xf numFmtId="0" fontId="6" fillId="0" borderId="0" xfId="97" applyFill="1" applyAlignment="1">
      <alignment horizontal="left"/>
      <protection/>
    </xf>
    <xf numFmtId="0" fontId="6" fillId="0" borderId="0" xfId="97" applyFill="1" applyAlignment="1">
      <alignment vertical="center"/>
      <protection/>
    </xf>
    <xf numFmtId="172" fontId="6" fillId="0" borderId="0" xfId="97" applyNumberFormat="1" applyFill="1" applyAlignment="1">
      <alignment horizontal="right" vertical="center"/>
      <protection/>
    </xf>
    <xf numFmtId="0" fontId="25" fillId="0" borderId="0" xfId="97" applyFont="1" applyFill="1" applyBorder="1" applyAlignment="1">
      <alignment horizontal="center" vertical="center" wrapText="1"/>
      <protection/>
    </xf>
    <xf numFmtId="0" fontId="25" fillId="0" borderId="0" xfId="97" applyFont="1" applyFill="1" applyBorder="1" applyAlignment="1">
      <alignment horizontal="center" wrapText="1"/>
      <protection/>
    </xf>
    <xf numFmtId="0" fontId="25" fillId="0" borderId="0" xfId="97" applyFont="1" applyFill="1" applyBorder="1" applyAlignment="1">
      <alignment horizontal="left" wrapText="1"/>
      <protection/>
    </xf>
    <xf numFmtId="0" fontId="5" fillId="0" borderId="10" xfId="97" applyFont="1" applyFill="1" applyBorder="1" applyAlignment="1">
      <alignment horizontal="center" vertical="center" wrapText="1"/>
      <protection/>
    </xf>
    <xf numFmtId="0" fontId="5" fillId="0" borderId="10" xfId="97" applyNumberFormat="1" applyFont="1" applyFill="1" applyBorder="1" applyAlignment="1">
      <alignment horizontal="center" vertical="center" wrapText="1"/>
      <protection/>
    </xf>
    <xf numFmtId="0" fontId="7" fillId="0" borderId="10" xfId="92" applyFont="1" applyFill="1" applyBorder="1" applyAlignment="1">
      <alignment horizontal="center" vertical="center"/>
      <protection/>
    </xf>
    <xf numFmtId="0" fontId="5" fillId="0" borderId="11" xfId="97" applyFont="1" applyFill="1" applyBorder="1" applyAlignment="1">
      <alignment horizontal="left" vertical="center" wrapText="1"/>
      <protection/>
    </xf>
    <xf numFmtId="173" fontId="5" fillId="0" borderId="10" xfId="97" applyNumberFormat="1" applyFont="1" applyFill="1" applyBorder="1" applyAlignment="1">
      <alignment horizontal="right" vertical="center" wrapText="1"/>
      <protection/>
    </xf>
    <xf numFmtId="49" fontId="5" fillId="0" borderId="10" xfId="97" applyNumberFormat="1" applyFont="1" applyFill="1" applyBorder="1" applyAlignment="1">
      <alignment horizontal="center" vertical="center" wrapText="1"/>
      <protection/>
    </xf>
    <xf numFmtId="173" fontId="7" fillId="0" borderId="10" xfId="92" applyNumberFormat="1" applyFont="1" applyFill="1" applyBorder="1" applyAlignment="1">
      <alignment vertical="center"/>
      <protection/>
    </xf>
    <xf numFmtId="172" fontId="5" fillId="0" borderId="10" xfId="97" applyNumberFormat="1" applyFont="1" applyFill="1" applyBorder="1" applyAlignment="1">
      <alignment horizontal="right" vertical="center" wrapText="1"/>
      <protection/>
    </xf>
    <xf numFmtId="173" fontId="7" fillId="0" borderId="10" xfId="92" applyNumberFormat="1" applyFont="1" applyBorder="1" applyAlignment="1">
      <alignment vertical="center"/>
      <protection/>
    </xf>
    <xf numFmtId="0" fontId="5" fillId="0" borderId="10" xfId="97" applyFont="1" applyFill="1" applyBorder="1" applyAlignment="1">
      <alignment horizontal="left" vertical="center" wrapText="1"/>
      <protection/>
    </xf>
    <xf numFmtId="0" fontId="5" fillId="0" borderId="12" xfId="97" applyFont="1" applyFill="1" applyBorder="1" applyAlignment="1">
      <alignment horizontal="left" vertical="center" wrapText="1"/>
      <protection/>
    </xf>
    <xf numFmtId="0" fontId="7" fillId="0" borderId="10" xfId="92" applyFont="1" applyFill="1" applyBorder="1" applyAlignment="1">
      <alignment vertical="center"/>
      <protection/>
    </xf>
    <xf numFmtId="172" fontId="7" fillId="0" borderId="10" xfId="92" applyNumberFormat="1" applyFont="1" applyFill="1" applyBorder="1" applyAlignment="1">
      <alignment horizontal="right" vertical="center"/>
      <protection/>
    </xf>
    <xf numFmtId="0" fontId="5" fillId="0" borderId="10" xfId="97" applyFont="1" applyFill="1" applyBorder="1" applyAlignment="1">
      <alignment vertical="center"/>
      <protection/>
    </xf>
    <xf numFmtId="172" fontId="5" fillId="0" borderId="10" xfId="97" applyNumberFormat="1" applyFont="1" applyFill="1" applyBorder="1" applyAlignment="1">
      <alignment horizontal="right" vertical="center"/>
      <protection/>
    </xf>
    <xf numFmtId="0" fontId="7" fillId="0" borderId="10" xfId="92" applyFont="1" applyBorder="1" applyAlignment="1">
      <alignment vertical="center"/>
      <protection/>
    </xf>
    <xf numFmtId="0" fontId="7" fillId="0" borderId="11" xfId="92" applyFont="1" applyFill="1" applyBorder="1" applyAlignment="1">
      <alignment vertical="center"/>
      <protection/>
    </xf>
    <xf numFmtId="49" fontId="5" fillId="0" borderId="11" xfId="97" applyNumberFormat="1" applyFont="1" applyFill="1" applyBorder="1" applyAlignment="1">
      <alignment horizontal="center" vertical="center" wrapText="1"/>
      <protection/>
    </xf>
    <xf numFmtId="172" fontId="7" fillId="0" borderId="11" xfId="92" applyNumberFormat="1" applyFont="1" applyFill="1" applyBorder="1" applyAlignment="1">
      <alignment horizontal="right" vertical="center"/>
      <protection/>
    </xf>
    <xf numFmtId="173" fontId="7" fillId="0" borderId="11" xfId="92" applyNumberFormat="1" applyFont="1" applyBorder="1" applyAlignment="1">
      <alignment vertical="center"/>
      <protection/>
    </xf>
    <xf numFmtId="0" fontId="7" fillId="0" borderId="10" xfId="92" applyFont="1" applyBorder="1" applyAlignment="1">
      <alignment vertical="center" wrapText="1"/>
      <protection/>
    </xf>
    <xf numFmtId="172" fontId="18" fillId="0" borderId="10" xfId="92" applyNumberFormat="1" applyFont="1" applyFill="1" applyBorder="1" applyAlignment="1">
      <alignment horizontal="right" vertical="center"/>
      <protection/>
    </xf>
    <xf numFmtId="0" fontId="7" fillId="0" borderId="0" xfId="92" applyFont="1" applyAlignment="1">
      <alignment horizontal="center" vertical="center"/>
      <protection/>
    </xf>
    <xf numFmtId="0" fontId="5" fillId="0" borderId="0" xfId="97" applyFont="1" applyBorder="1" applyAlignment="1">
      <alignment horizontal="center" vertical="center" wrapText="1"/>
      <protection/>
    </xf>
    <xf numFmtId="172" fontId="7" fillId="0" borderId="0" xfId="92" applyNumberFormat="1" applyFont="1" applyFill="1" applyAlignment="1">
      <alignment horizontal="right" vertical="center"/>
      <protection/>
    </xf>
    <xf numFmtId="0" fontId="7" fillId="0" borderId="0" xfId="92" applyFont="1" applyAlignment="1">
      <alignment vertical="center"/>
      <protection/>
    </xf>
    <xf numFmtId="173" fontId="5" fillId="0" borderId="10" xfId="97" applyNumberFormat="1" applyFont="1" applyFill="1" applyBorder="1" applyAlignment="1">
      <alignment horizontal="right" vertical="center"/>
      <protection/>
    </xf>
    <xf numFmtId="173" fontId="7" fillId="0" borderId="10" xfId="92" applyNumberFormat="1" applyFont="1" applyFill="1" applyBorder="1" applyAlignment="1">
      <alignment horizontal="right" vertical="center"/>
      <protection/>
    </xf>
    <xf numFmtId="173" fontId="18" fillId="0" borderId="10" xfId="92" applyNumberFormat="1" applyFont="1" applyFill="1" applyBorder="1" applyAlignment="1">
      <alignment vertical="center"/>
      <protection/>
    </xf>
    <xf numFmtId="0" fontId="13" fillId="0" borderId="0" xfId="100" applyFont="1" applyFill="1" applyAlignment="1">
      <alignment horizontal="left"/>
      <protection/>
    </xf>
    <xf numFmtId="172" fontId="4" fillId="33" borderId="0" xfId="0" applyNumberFormat="1" applyFont="1" applyFill="1" applyAlignment="1">
      <alignment/>
    </xf>
    <xf numFmtId="0" fontId="6" fillId="0" borderId="0" xfId="53">
      <alignment/>
      <protection/>
    </xf>
    <xf numFmtId="0" fontId="21" fillId="33" borderId="0" xfId="100" applyFont="1" applyFill="1" applyAlignment="1">
      <alignment horizontal="left" vertical="center" wrapText="1"/>
      <protection/>
    </xf>
    <xf numFmtId="0" fontId="21" fillId="33" borderId="0" xfId="100" applyFont="1" applyFill="1" applyAlignment="1">
      <alignment horizontal="center" vertical="center" wrapText="1"/>
      <protection/>
    </xf>
    <xf numFmtId="0" fontId="21" fillId="0" borderId="0" xfId="100" applyFont="1" applyFill="1" applyAlignment="1">
      <alignment horizontal="center" vertical="center" wrapText="1"/>
      <protection/>
    </xf>
    <xf numFmtId="172" fontId="11" fillId="0" borderId="0" xfId="0" applyNumberFormat="1" applyFont="1" applyFill="1" applyAlignment="1">
      <alignment horizontal="right"/>
    </xf>
    <xf numFmtId="0" fontId="17" fillId="0" borderId="10" xfId="100" applyFont="1" applyFill="1" applyBorder="1" applyAlignment="1">
      <alignment horizontal="center" vertical="center" wrapText="1"/>
      <protection/>
    </xf>
    <xf numFmtId="0" fontId="18" fillId="0" borderId="10" xfId="100" applyFont="1" applyFill="1" applyBorder="1" applyAlignment="1">
      <alignment horizontal="center" vertical="center" wrapText="1"/>
      <protection/>
    </xf>
    <xf numFmtId="0" fontId="18" fillId="0" borderId="10" xfId="100" applyFont="1" applyFill="1" applyBorder="1" applyAlignment="1">
      <alignment horizontal="left" vertical="center"/>
      <protection/>
    </xf>
    <xf numFmtId="49" fontId="12" fillId="0" borderId="10" xfId="100" applyNumberFormat="1" applyFont="1" applyFill="1" applyBorder="1" applyAlignment="1">
      <alignment horizontal="center" vertical="center" wrapText="1"/>
      <protection/>
    </xf>
    <xf numFmtId="0" fontId="18" fillId="0" borderId="10" xfId="100" applyFont="1" applyFill="1" applyBorder="1" applyAlignment="1">
      <alignment horizontal="center" vertical="center"/>
      <protection/>
    </xf>
    <xf numFmtId="172" fontId="12" fillId="33" borderId="10" xfId="100" applyNumberFormat="1" applyFont="1" applyFill="1" applyBorder="1" applyAlignment="1">
      <alignment horizontal="center" vertical="center"/>
      <protection/>
    </xf>
    <xf numFmtId="172" fontId="12" fillId="0" borderId="10" xfId="53" applyNumberFormat="1" applyFont="1" applyBorder="1" applyAlignment="1">
      <alignment horizontal="center" vertical="center"/>
      <protection/>
    </xf>
    <xf numFmtId="0" fontId="27" fillId="0" borderId="0" xfId="53" applyFont="1">
      <alignment/>
      <protection/>
    </xf>
    <xf numFmtId="0" fontId="5" fillId="33" borderId="10" xfId="98" applyFont="1" applyFill="1" applyBorder="1" applyAlignment="1">
      <alignment horizontal="left" vertical="center" wrapText="1"/>
      <protection/>
    </xf>
    <xf numFmtId="0" fontId="5" fillId="33" borderId="10" xfId="98" applyFont="1" applyFill="1" applyBorder="1" applyAlignment="1">
      <alignment horizontal="center" vertical="center" wrapText="1"/>
      <protection/>
    </xf>
    <xf numFmtId="0" fontId="7" fillId="0" borderId="10" xfId="100" applyFont="1" applyFill="1" applyBorder="1" applyAlignment="1">
      <alignment horizontal="center" vertical="center"/>
      <protection/>
    </xf>
    <xf numFmtId="172" fontId="5" fillId="33" borderId="10" xfId="0" applyNumberFormat="1" applyFont="1" applyFill="1" applyBorder="1" applyAlignment="1">
      <alignment horizontal="center" vertical="center"/>
    </xf>
    <xf numFmtId="172" fontId="5" fillId="0" borderId="10" xfId="53" applyNumberFormat="1" applyFont="1" applyBorder="1" applyAlignment="1">
      <alignment horizontal="center" vertical="center"/>
      <protection/>
    </xf>
    <xf numFmtId="0" fontId="5" fillId="0" borderId="10" xfId="100" applyFont="1" applyFill="1" applyBorder="1" applyAlignment="1">
      <alignment horizontal="left" vertical="center" wrapText="1"/>
      <protection/>
    </xf>
    <xf numFmtId="0" fontId="5" fillId="0" borderId="10" xfId="10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10" xfId="98" applyFont="1" applyFill="1" applyBorder="1" applyAlignment="1">
      <alignment horizontal="center" vertical="center"/>
      <protection/>
    </xf>
    <xf numFmtId="172" fontId="5" fillId="0" borderId="10" xfId="72" applyNumberFormat="1" applyFont="1" applyBorder="1" applyAlignment="1">
      <alignment horizontal="center" vertical="center"/>
      <protection/>
    </xf>
    <xf numFmtId="0" fontId="11" fillId="0" borderId="0" xfId="72" applyFont="1">
      <alignment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100" applyFont="1" applyFill="1" applyBorder="1" applyAlignment="1">
      <alignment horizontal="left" vertical="center" wrapText="1"/>
      <protection/>
    </xf>
    <xf numFmtId="0" fontId="12" fillId="0" borderId="10" xfId="100" applyFont="1" applyFill="1" applyBorder="1" applyAlignment="1">
      <alignment horizontal="center" vertical="center" wrapText="1"/>
      <protection/>
    </xf>
    <xf numFmtId="172" fontId="12" fillId="33" borderId="10" xfId="0" applyNumberFormat="1" applyFont="1" applyFill="1" applyBorder="1" applyAlignment="1">
      <alignment horizontal="center" vertical="center"/>
    </xf>
    <xf numFmtId="0" fontId="18" fillId="0" borderId="10" xfId="100" applyFont="1" applyFill="1" applyBorder="1" applyAlignment="1">
      <alignment horizontal="left" vertical="center" wrapText="1"/>
      <protection/>
    </xf>
    <xf numFmtId="0" fontId="5" fillId="33" borderId="10" xfId="100" applyFont="1" applyFill="1" applyBorder="1" applyAlignment="1">
      <alignment horizontal="left" vertical="center" wrapText="1"/>
      <protection/>
    </xf>
    <xf numFmtId="0" fontId="5" fillId="33" borderId="10" xfId="100" applyFont="1" applyFill="1" applyBorder="1" applyAlignment="1">
      <alignment horizontal="center" vertical="center" wrapText="1"/>
      <protection/>
    </xf>
    <xf numFmtId="0" fontId="7" fillId="33" borderId="10" xfId="100" applyFont="1" applyFill="1" applyBorder="1" applyAlignment="1">
      <alignment horizontal="center" vertical="center"/>
      <protection/>
    </xf>
    <xf numFmtId="172" fontId="5" fillId="33" borderId="10" xfId="53" applyNumberFormat="1" applyFont="1" applyFill="1" applyBorder="1" applyAlignment="1">
      <alignment horizontal="center" vertical="center"/>
      <protection/>
    </xf>
    <xf numFmtId="0" fontId="6" fillId="33" borderId="0" xfId="53" applyFill="1">
      <alignment/>
      <protection/>
    </xf>
    <xf numFmtId="0" fontId="5" fillId="33" borderId="10" xfId="100" applyNumberFormat="1" applyFont="1" applyFill="1" applyBorder="1" applyAlignment="1">
      <alignment horizontal="left" vertical="center" wrapText="1"/>
      <protection/>
    </xf>
    <xf numFmtId="0" fontId="5" fillId="33" borderId="10" xfId="100" applyNumberFormat="1" applyFont="1" applyFill="1" applyBorder="1" applyAlignment="1">
      <alignment horizontal="center" vertical="center" wrapText="1"/>
      <protection/>
    </xf>
    <xf numFmtId="0" fontId="18" fillId="33" borderId="10" xfId="100" applyFont="1" applyFill="1" applyBorder="1" applyAlignment="1">
      <alignment horizontal="left" vertical="center" wrapText="1"/>
      <protection/>
    </xf>
    <xf numFmtId="0" fontId="18" fillId="33" borderId="10" xfId="100" applyFont="1" applyFill="1" applyBorder="1" applyAlignment="1">
      <alignment horizontal="center" vertical="center" wrapText="1"/>
      <protection/>
    </xf>
    <xf numFmtId="0" fontId="18" fillId="33" borderId="10" xfId="100" applyFont="1" applyFill="1" applyBorder="1" applyAlignment="1">
      <alignment horizontal="center" vertical="center"/>
      <protection/>
    </xf>
    <xf numFmtId="0" fontId="27" fillId="33" borderId="0" xfId="53" applyFont="1" applyFill="1">
      <alignment/>
      <protection/>
    </xf>
    <xf numFmtId="0" fontId="7" fillId="33" borderId="10" xfId="100" applyFont="1" applyFill="1" applyBorder="1" applyAlignment="1">
      <alignment horizontal="left" vertical="center" wrapText="1"/>
      <protection/>
    </xf>
    <xf numFmtId="0" fontId="7" fillId="33" borderId="10" xfId="100" applyFont="1" applyFill="1" applyBorder="1" applyAlignment="1">
      <alignment horizontal="center" vertical="center" wrapText="1"/>
      <protection/>
    </xf>
    <xf numFmtId="172" fontId="5" fillId="33" borderId="10" xfId="100" applyNumberFormat="1" applyFont="1" applyFill="1" applyBorder="1" applyAlignment="1">
      <alignment horizontal="center" vertical="center"/>
      <protection/>
    </xf>
    <xf numFmtId="172" fontId="12" fillId="33" borderId="10" xfId="53" applyNumberFormat="1" applyFont="1" applyFill="1" applyBorder="1" applyAlignment="1">
      <alignment horizontal="center" vertical="center"/>
      <protection/>
    </xf>
    <xf numFmtId="49" fontId="5" fillId="0" borderId="10" xfId="100" applyNumberFormat="1" applyFont="1" applyFill="1" applyBorder="1" applyAlignment="1">
      <alignment horizontal="center" vertical="center" wrapText="1"/>
      <protection/>
    </xf>
    <xf numFmtId="0" fontId="5" fillId="0" borderId="10" xfId="100" applyNumberFormat="1" applyFont="1" applyFill="1" applyBorder="1" applyAlignment="1">
      <alignment horizontal="left" vertical="center" wrapText="1"/>
      <protection/>
    </xf>
    <xf numFmtId="0" fontId="5" fillId="0" borderId="10" xfId="100" applyNumberFormat="1" applyFont="1" applyFill="1" applyBorder="1" applyAlignment="1">
      <alignment horizontal="center" vertical="center" wrapText="1"/>
      <protection/>
    </xf>
    <xf numFmtId="49" fontId="5" fillId="33" borderId="10" xfId="100" applyNumberFormat="1" applyFont="1" applyFill="1" applyBorder="1" applyAlignment="1">
      <alignment horizontal="center" vertical="center" wrapText="1"/>
      <protection/>
    </xf>
    <xf numFmtId="0" fontId="7" fillId="0" borderId="10" xfId="102" applyFont="1" applyFill="1" applyBorder="1" applyAlignment="1">
      <alignment horizontal="left" vertical="center" wrapText="1"/>
      <protection/>
    </xf>
    <xf numFmtId="0" fontId="7" fillId="0" borderId="10" xfId="102" applyFont="1" applyFill="1" applyBorder="1" applyAlignment="1">
      <alignment horizontal="center" vertical="center" wrapText="1"/>
      <protection/>
    </xf>
    <xf numFmtId="0" fontId="7" fillId="0" borderId="10" xfId="100" applyFont="1" applyFill="1" applyBorder="1" applyAlignment="1">
      <alignment horizontal="left" vertical="center" wrapText="1"/>
      <protection/>
    </xf>
    <xf numFmtId="0" fontId="7" fillId="0" borderId="10" xfId="10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2" fillId="33" borderId="10" xfId="100" applyNumberFormat="1" applyFont="1" applyFill="1" applyBorder="1" applyAlignment="1">
      <alignment horizontal="center" vertical="center" wrapText="1"/>
      <protection/>
    </xf>
    <xf numFmtId="172" fontId="7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7" fillId="0" borderId="10" xfId="100" applyFont="1" applyFill="1" applyBorder="1" applyAlignment="1">
      <alignment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3" fillId="0" borderId="10" xfId="100" applyFont="1" applyFill="1" applyBorder="1" applyAlignment="1">
      <alignment horizontal="left" vertical="center" wrapText="1"/>
      <protection/>
    </xf>
    <xf numFmtId="49" fontId="3" fillId="0" borderId="10" xfId="100" applyNumberFormat="1" applyFont="1" applyFill="1" applyBorder="1" applyAlignment="1">
      <alignment horizontal="center" vertical="center" wrapText="1"/>
      <protection/>
    </xf>
    <xf numFmtId="0" fontId="17" fillId="0" borderId="10" xfId="100" applyFont="1" applyFill="1" applyBorder="1" applyAlignment="1">
      <alignment horizontal="center" vertical="center"/>
      <protection/>
    </xf>
    <xf numFmtId="172" fontId="3" fillId="33" borderId="10" xfId="100" applyNumberFormat="1" applyFont="1" applyFill="1" applyBorder="1" applyAlignment="1">
      <alignment horizontal="center" vertical="center"/>
      <protection/>
    </xf>
    <xf numFmtId="172" fontId="3" fillId="0" borderId="10" xfId="53" applyNumberFormat="1" applyFont="1" applyBorder="1" applyAlignment="1">
      <alignment horizontal="center" vertical="center"/>
      <protection/>
    </xf>
    <xf numFmtId="175" fontId="5" fillId="33" borderId="10" xfId="101" applyNumberFormat="1" applyFont="1" applyFill="1" applyBorder="1" applyAlignment="1">
      <alignment horizontal="left" vertical="center" wrapText="1"/>
      <protection/>
    </xf>
    <xf numFmtId="176" fontId="5" fillId="33" borderId="10" xfId="101" applyNumberFormat="1" applyFont="1" applyFill="1" applyBorder="1" applyAlignment="1">
      <alignment horizontal="center" vertical="center" wrapText="1"/>
      <protection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172" fontId="18" fillId="33" borderId="10" xfId="100" applyNumberFormat="1" applyFont="1" applyFill="1" applyBorder="1" applyAlignment="1">
      <alignment horizontal="center" vertical="center"/>
      <protection/>
    </xf>
    <xf numFmtId="172" fontId="7" fillId="33" borderId="10" xfId="100" applyNumberFormat="1" applyFont="1" applyFill="1" applyBorder="1" applyAlignment="1">
      <alignment horizontal="center" vertical="center"/>
      <protection/>
    </xf>
    <xf numFmtId="0" fontId="28" fillId="0" borderId="0" xfId="53" applyFont="1">
      <alignment/>
      <protection/>
    </xf>
    <xf numFmtId="172" fontId="18" fillId="0" borderId="10" xfId="100" applyNumberFormat="1" applyFont="1" applyFill="1" applyBorder="1" applyAlignment="1">
      <alignment horizontal="center" vertical="center"/>
      <protection/>
    </xf>
    <xf numFmtId="0" fontId="27" fillId="0" borderId="0" xfId="53" applyFont="1" applyFill="1">
      <alignment/>
      <protection/>
    </xf>
    <xf numFmtId="0" fontId="7" fillId="0" borderId="10" xfId="89" applyFont="1" applyFill="1" applyBorder="1" applyAlignment="1">
      <alignment horizontal="left" vertical="center" wrapText="1"/>
      <protection/>
    </xf>
    <xf numFmtId="0" fontId="7" fillId="0" borderId="10" xfId="89" applyFont="1" applyFill="1" applyBorder="1" applyAlignment="1">
      <alignment horizontal="center" vertical="center" wrapText="1"/>
      <protection/>
    </xf>
    <xf numFmtId="172" fontId="5" fillId="0" borderId="10" xfId="53" applyNumberFormat="1" applyFont="1" applyFill="1" applyBorder="1" applyAlignment="1">
      <alignment horizontal="center" vertical="center"/>
      <protection/>
    </xf>
    <xf numFmtId="0" fontId="6" fillId="0" borderId="0" xfId="53" applyFill="1">
      <alignment/>
      <protection/>
    </xf>
    <xf numFmtId="0" fontId="29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8" fillId="0" borderId="0" xfId="100" applyFont="1" applyFill="1" applyBorder="1" applyAlignment="1">
      <alignment horizontal="left" vertical="center" wrapText="1"/>
      <protection/>
    </xf>
    <xf numFmtId="0" fontId="18" fillId="0" borderId="0" xfId="100" applyFont="1" applyFill="1" applyBorder="1" applyAlignment="1">
      <alignment horizontal="center" vertical="center" wrapText="1"/>
      <protection/>
    </xf>
    <xf numFmtId="0" fontId="18" fillId="0" borderId="0" xfId="100" applyFont="1" applyFill="1" applyBorder="1" applyAlignment="1">
      <alignment horizontal="center" vertical="center"/>
      <protection/>
    </xf>
    <xf numFmtId="177" fontId="12" fillId="33" borderId="0" xfId="100" applyNumberFormat="1" applyFont="1" applyFill="1" applyBorder="1" applyAlignment="1">
      <alignment horizontal="center" vertical="center"/>
      <protection/>
    </xf>
    <xf numFmtId="4" fontId="12" fillId="33" borderId="0" xfId="100" applyNumberFormat="1" applyFont="1" applyFill="1" applyBorder="1" applyAlignment="1">
      <alignment horizontal="center" vertical="center"/>
      <protection/>
    </xf>
    <xf numFmtId="172" fontId="12" fillId="0" borderId="0" xfId="53" applyNumberFormat="1" applyFont="1" applyBorder="1" applyAlignment="1">
      <alignment horizontal="center" vertical="center"/>
      <protection/>
    </xf>
    <xf numFmtId="172" fontId="5" fillId="33" borderId="0" xfId="0" applyNumberFormat="1" applyFont="1" applyFill="1" applyAlignment="1">
      <alignment horizontal="center" vertical="center"/>
    </xf>
    <xf numFmtId="0" fontId="6" fillId="0" borderId="0" xfId="53" applyAlignment="1">
      <alignment horizontal="center" vertical="center"/>
      <protection/>
    </xf>
    <xf numFmtId="0" fontId="7" fillId="0" borderId="0" xfId="100" applyFont="1" applyFill="1" applyAlignment="1">
      <alignment horizontal="left"/>
      <protection/>
    </xf>
    <xf numFmtId="0" fontId="7" fillId="0" borderId="0" xfId="100" applyFont="1" applyFill="1">
      <alignment/>
      <protection/>
    </xf>
    <xf numFmtId="0" fontId="6" fillId="0" borderId="0" xfId="53" applyAlignment="1">
      <alignment horizontal="left"/>
      <protection/>
    </xf>
    <xf numFmtId="0" fontId="4" fillId="0" borderId="0" xfId="33" applyNumberFormat="1" applyFont="1" applyBorder="1">
      <alignment/>
      <protection/>
    </xf>
    <xf numFmtId="0" fontId="4" fillId="0" borderId="0" xfId="33" applyNumberFormat="1" applyFont="1" applyBorder="1" applyAlignment="1">
      <alignment wrapText="1"/>
      <protection/>
    </xf>
    <xf numFmtId="0" fontId="4" fillId="0" borderId="0" xfId="33" applyNumberFormat="1" applyFont="1" applyBorder="1" applyAlignment="1">
      <alignment/>
      <protection/>
    </xf>
    <xf numFmtId="0" fontId="13" fillId="0" borderId="0" xfId="33" applyNumberFormat="1" applyFont="1" applyBorder="1">
      <alignment/>
      <protection/>
    </xf>
    <xf numFmtId="0" fontId="3" fillId="0" borderId="0" xfId="33" applyNumberFormat="1" applyFont="1" applyBorder="1" applyAlignment="1">
      <alignment horizontal="center" vertical="center" wrapText="1"/>
      <protection/>
    </xf>
    <xf numFmtId="0" fontId="4" fillId="0" borderId="0" xfId="33" applyNumberFormat="1" applyFont="1" applyBorder="1" applyAlignment="1">
      <alignment horizontal="center"/>
      <protection/>
    </xf>
    <xf numFmtId="0" fontId="3" fillId="0" borderId="10" xfId="33" applyNumberFormat="1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33" applyNumberFormat="1" applyFont="1" applyBorder="1" applyAlignment="1" applyProtection="1">
      <alignment horizontal="center" vertical="center" wrapText="1"/>
      <protection hidden="1"/>
    </xf>
    <xf numFmtId="0" fontId="3" fillId="0" borderId="10" xfId="33" applyNumberFormat="1" applyFont="1" applyBorder="1" applyAlignment="1">
      <alignment horizontal="left" vertical="center" wrapText="1"/>
      <protection/>
    </xf>
    <xf numFmtId="0" fontId="3" fillId="0" borderId="10" xfId="33" applyNumberFormat="1" applyFont="1" applyBorder="1" applyAlignment="1">
      <alignment horizontal="center" vertical="center"/>
      <protection/>
    </xf>
    <xf numFmtId="172" fontId="3" fillId="0" borderId="10" xfId="33" applyNumberFormat="1" applyFont="1" applyBorder="1" applyAlignment="1">
      <alignment horizontal="center" vertical="center"/>
      <protection/>
    </xf>
    <xf numFmtId="173" fontId="3" fillId="0" borderId="10" xfId="33" applyNumberFormat="1" applyFont="1" applyBorder="1" applyAlignment="1">
      <alignment horizontal="center" vertical="center" wrapText="1"/>
      <protection/>
    </xf>
    <xf numFmtId="0" fontId="4" fillId="0" borderId="10" xfId="33" applyNumberFormat="1" applyFont="1" applyBorder="1" applyAlignment="1">
      <alignment horizontal="left" vertical="center" wrapText="1"/>
      <protection/>
    </xf>
    <xf numFmtId="0" fontId="4" fillId="0" borderId="10" xfId="33" applyNumberFormat="1" applyFont="1" applyBorder="1" applyAlignment="1">
      <alignment horizontal="center" vertical="center"/>
      <protection/>
    </xf>
    <xf numFmtId="172" fontId="4" fillId="0" borderId="10" xfId="33" applyNumberFormat="1" applyFont="1" applyBorder="1" applyAlignment="1">
      <alignment horizontal="center" vertical="center"/>
      <protection/>
    </xf>
    <xf numFmtId="173" fontId="4" fillId="0" borderId="10" xfId="33" applyNumberFormat="1" applyFont="1" applyBorder="1" applyAlignment="1">
      <alignment horizontal="center" vertical="center" wrapText="1"/>
      <protection/>
    </xf>
    <xf numFmtId="3" fontId="3" fillId="0" borderId="10" xfId="33" applyNumberFormat="1" applyFont="1" applyBorder="1" applyAlignment="1">
      <alignment horizontal="center" vertical="center"/>
      <protection/>
    </xf>
    <xf numFmtId="3" fontId="4" fillId="0" borderId="10" xfId="33" applyNumberFormat="1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172" fontId="4" fillId="0" borderId="10" xfId="33" applyNumberFormat="1" applyFont="1" applyBorder="1" applyAlignment="1">
      <alignment horizontal="center" vertical="center" wrapText="1"/>
      <protection/>
    </xf>
    <xf numFmtId="3" fontId="4" fillId="0" borderId="10" xfId="33" applyNumberFormat="1" applyFont="1" applyBorder="1" applyAlignment="1">
      <alignment horizontal="center" vertical="center" wrapText="1"/>
      <protection/>
    </xf>
    <xf numFmtId="172" fontId="3" fillId="0" borderId="10" xfId="33" applyNumberFormat="1" applyFont="1" applyBorder="1" applyAlignment="1">
      <alignment horizontal="center" vertical="center" wrapText="1"/>
      <protection/>
    </xf>
    <xf numFmtId="0" fontId="10" fillId="0" borderId="0" xfId="33" applyNumberFormat="1" applyFont="1" applyBorder="1">
      <alignment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72" fontId="5" fillId="33" borderId="0" xfId="0" applyNumberFormat="1" applyFont="1" applyFill="1" applyAlignment="1">
      <alignment horizontal="right"/>
    </xf>
    <xf numFmtId="0" fontId="26" fillId="0" borderId="0" xfId="100" applyFont="1" applyFill="1" applyAlignment="1">
      <alignment horizontal="center" vertical="center" wrapText="1"/>
      <protection/>
    </xf>
    <xf numFmtId="0" fontId="18" fillId="0" borderId="11" xfId="100" applyFont="1" applyFill="1" applyBorder="1" applyAlignment="1">
      <alignment horizontal="center" vertical="center"/>
      <protection/>
    </xf>
    <xf numFmtId="0" fontId="18" fillId="0" borderId="12" xfId="100" applyFont="1" applyFill="1" applyBorder="1" applyAlignment="1">
      <alignment horizontal="center" vertical="center"/>
      <protection/>
    </xf>
    <xf numFmtId="0" fontId="18" fillId="0" borderId="13" xfId="100" applyFont="1" applyFill="1" applyBorder="1" applyAlignment="1">
      <alignment horizontal="center" vertical="center" wrapText="1"/>
      <protection/>
    </xf>
    <xf numFmtId="0" fontId="18" fillId="0" borderId="14" xfId="100" applyFont="1" applyFill="1" applyBorder="1" applyAlignment="1">
      <alignment horizontal="center" vertical="center" wrapText="1"/>
      <protection/>
    </xf>
    <xf numFmtId="172" fontId="12" fillId="33" borderId="11" xfId="0" applyNumberFormat="1" applyFont="1" applyFill="1" applyBorder="1" applyAlignment="1">
      <alignment horizontal="center" vertical="center" wrapText="1"/>
    </xf>
    <xf numFmtId="172" fontId="12" fillId="33" borderId="12" xfId="0" applyNumberFormat="1" applyFont="1" applyFill="1" applyBorder="1" applyAlignment="1">
      <alignment horizontal="center" vertical="center" wrapText="1"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23" fillId="0" borderId="0" xfId="92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95" applyNumberFormat="1" applyFont="1" applyFill="1" applyAlignment="1" applyProtection="1">
      <alignment horizontal="center" vertical="center" wrapText="1"/>
      <protection hidden="1"/>
    </xf>
    <xf numFmtId="0" fontId="15" fillId="0" borderId="10" xfId="95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15" fillId="0" borderId="10" xfId="96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6" fillId="0" borderId="0" xfId="55" applyFont="1" applyAlignment="1" applyProtection="1">
      <alignment horizontal="center" wrapText="1"/>
      <protection hidden="1"/>
    </xf>
    <xf numFmtId="0" fontId="4" fillId="0" borderId="0" xfId="75" applyNumberFormat="1" applyFont="1" applyFill="1" applyBorder="1" applyAlignment="1" applyProtection="1">
      <alignment vertical="top" wrapText="1"/>
      <protection hidden="1"/>
    </xf>
    <xf numFmtId="0" fontId="7" fillId="0" borderId="0" xfId="92" applyFont="1" applyAlignment="1">
      <alignment horizontal="left" vertical="center"/>
      <protection/>
    </xf>
    <xf numFmtId="0" fontId="7" fillId="0" borderId="0" xfId="94" applyFont="1" applyAlignment="1">
      <alignment horizontal="left" wrapText="1"/>
      <protection/>
    </xf>
    <xf numFmtId="0" fontId="4" fillId="0" borderId="0" xfId="94" applyFont="1" applyAlignment="1">
      <alignment horizontal="left" wrapText="1"/>
      <protection/>
    </xf>
    <xf numFmtId="0" fontId="9" fillId="0" borderId="0" xfId="57" applyFont="1" applyAlignment="1" applyProtection="1">
      <alignment horizontal="center" wrapText="1"/>
      <protection hidden="1"/>
    </xf>
    <xf numFmtId="0" fontId="10" fillId="0" borderId="0" xfId="94" applyFont="1" applyAlignment="1">
      <alignment horizontal="center" wrapText="1"/>
      <protection/>
    </xf>
    <xf numFmtId="0" fontId="3" fillId="0" borderId="10" xfId="68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93" applyFont="1" applyBorder="1" applyAlignment="1">
      <alignment vertical="center"/>
      <protection/>
    </xf>
    <xf numFmtId="0" fontId="3" fillId="0" borderId="10" xfId="68" applyNumberFormat="1" applyFont="1" applyFill="1" applyBorder="1" applyAlignment="1" applyProtection="1">
      <alignment horizontal="center"/>
      <protection hidden="1"/>
    </xf>
    <xf numFmtId="0" fontId="3" fillId="0" borderId="10" xfId="93" applyFont="1" applyBorder="1" applyAlignment="1">
      <alignment horizontal="center"/>
      <protection/>
    </xf>
    <xf numFmtId="0" fontId="3" fillId="0" borderId="10" xfId="68" applyNumberFormat="1" applyFont="1" applyFill="1" applyBorder="1" applyAlignment="1" applyProtection="1">
      <alignment horizontal="center" vertical="center"/>
      <protection hidden="1"/>
    </xf>
    <xf numFmtId="0" fontId="4" fillId="0" borderId="10" xfId="93" applyFont="1" applyBorder="1" applyAlignment="1">
      <alignment vertical="center" wrapText="1"/>
      <protection/>
    </xf>
    <xf numFmtId="0" fontId="9" fillId="0" borderId="0" xfId="9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1" fillId="0" borderId="15" xfId="97" applyFont="1" applyFill="1" applyBorder="1" applyAlignment="1">
      <alignment horizontal="right" vertical="center" wrapText="1"/>
      <protection/>
    </xf>
    <xf numFmtId="0" fontId="5" fillId="0" borderId="10" xfId="97" applyFont="1" applyFill="1" applyBorder="1" applyAlignment="1">
      <alignment horizontal="center" vertical="center" wrapText="1"/>
      <protection/>
    </xf>
    <xf numFmtId="0" fontId="5" fillId="0" borderId="11" xfId="97" applyFont="1" applyFill="1" applyBorder="1" applyAlignment="1">
      <alignment horizontal="center" vertical="center" wrapText="1"/>
      <protection/>
    </xf>
    <xf numFmtId="0" fontId="5" fillId="0" borderId="12" xfId="97" applyFont="1" applyFill="1" applyBorder="1" applyAlignment="1">
      <alignment horizontal="center" vertical="center" wrapText="1"/>
      <protection/>
    </xf>
    <xf numFmtId="0" fontId="5" fillId="0" borderId="13" xfId="97" applyFont="1" applyFill="1" applyBorder="1" applyAlignment="1">
      <alignment horizontal="center" vertical="center" wrapText="1"/>
      <protection/>
    </xf>
    <xf numFmtId="0" fontId="5" fillId="0" borderId="16" xfId="97" applyFont="1" applyFill="1" applyBorder="1" applyAlignment="1">
      <alignment horizontal="center" vertical="center" wrapText="1"/>
      <protection/>
    </xf>
    <xf numFmtId="0" fontId="5" fillId="0" borderId="14" xfId="97" applyFont="1" applyFill="1" applyBorder="1" applyAlignment="1">
      <alignment horizontal="center" vertical="center" wrapText="1"/>
      <protection/>
    </xf>
    <xf numFmtId="172" fontId="5" fillId="0" borderId="11" xfId="97" applyNumberFormat="1" applyFont="1" applyFill="1" applyBorder="1" applyAlignment="1">
      <alignment horizontal="center" vertical="center" wrapText="1"/>
      <protection/>
    </xf>
    <xf numFmtId="172" fontId="5" fillId="0" borderId="12" xfId="97" applyNumberFormat="1" applyFont="1" applyFill="1" applyBorder="1" applyAlignment="1">
      <alignment horizontal="center" vertical="center" wrapText="1"/>
      <protection/>
    </xf>
    <xf numFmtId="0" fontId="7" fillId="0" borderId="10" xfId="92" applyFont="1" applyFill="1" applyBorder="1" applyAlignment="1">
      <alignment horizontal="center" vertical="center"/>
      <protection/>
    </xf>
    <xf numFmtId="0" fontId="7" fillId="0" borderId="10" xfId="92" applyFont="1" applyFill="1" applyBorder="1" applyAlignment="1">
      <alignment horizontal="center" vertical="center" wrapText="1"/>
      <protection/>
    </xf>
    <xf numFmtId="0" fontId="5" fillId="0" borderId="17" xfId="97" applyFont="1" applyFill="1" applyBorder="1" applyAlignment="1">
      <alignment horizontal="left" vertical="center" wrapText="1"/>
      <protection/>
    </xf>
    <xf numFmtId="0" fontId="5" fillId="0" borderId="12" xfId="97" applyFont="1" applyFill="1" applyBorder="1" applyAlignment="1">
      <alignment horizontal="left" vertical="center" wrapText="1"/>
      <protection/>
    </xf>
    <xf numFmtId="0" fontId="5" fillId="0" borderId="11" xfId="97" applyFont="1" applyFill="1" applyBorder="1" applyAlignment="1">
      <alignment horizontal="left" vertical="center" wrapText="1"/>
      <protection/>
    </xf>
    <xf numFmtId="0" fontId="5" fillId="0" borderId="17" xfId="97" applyFont="1" applyFill="1" applyBorder="1" applyAlignment="1">
      <alignment horizontal="center" vertical="center" wrapText="1"/>
      <protection/>
    </xf>
    <xf numFmtId="0" fontId="5" fillId="0" borderId="11" xfId="97" applyFont="1" applyBorder="1" applyAlignment="1">
      <alignment horizontal="center" vertical="center" wrapText="1"/>
      <protection/>
    </xf>
    <xf numFmtId="0" fontId="5" fillId="0" borderId="17" xfId="97" applyFont="1" applyBorder="1" applyAlignment="1">
      <alignment horizontal="center" vertical="center" wrapText="1"/>
      <protection/>
    </xf>
    <xf numFmtId="0" fontId="5" fillId="0" borderId="12" xfId="97" applyFont="1" applyBorder="1" applyAlignment="1">
      <alignment horizontal="center" vertical="center" wrapText="1"/>
      <protection/>
    </xf>
    <xf numFmtId="0" fontId="5" fillId="33" borderId="11" xfId="97" applyFont="1" applyFill="1" applyBorder="1" applyAlignment="1">
      <alignment horizontal="left" vertical="center" wrapText="1"/>
      <protection/>
    </xf>
    <xf numFmtId="0" fontId="5" fillId="33" borderId="17" xfId="97" applyFont="1" applyFill="1" applyBorder="1" applyAlignment="1">
      <alignment horizontal="left" vertical="center" wrapText="1"/>
      <protection/>
    </xf>
    <xf numFmtId="0" fontId="5" fillId="33" borderId="12" xfId="97" applyFont="1" applyFill="1" applyBorder="1" applyAlignment="1">
      <alignment horizontal="left" vertical="center" wrapText="1"/>
      <protection/>
    </xf>
    <xf numFmtId="0" fontId="5" fillId="33" borderId="10" xfId="97" applyFont="1" applyFill="1" applyBorder="1" applyAlignment="1">
      <alignment horizontal="left" vertical="center" wrapText="1"/>
      <protection/>
    </xf>
    <xf numFmtId="0" fontId="5" fillId="0" borderId="11" xfId="97" applyFont="1" applyBorder="1" applyAlignment="1">
      <alignment horizontal="center" vertical="center"/>
      <protection/>
    </xf>
    <xf numFmtId="0" fontId="5" fillId="0" borderId="12" xfId="97" applyFont="1" applyBorder="1" applyAlignment="1">
      <alignment horizontal="center" vertical="center"/>
      <protection/>
    </xf>
    <xf numFmtId="0" fontId="5" fillId="0" borderId="11" xfId="97" applyFont="1" applyBorder="1" applyAlignment="1">
      <alignment horizontal="left" vertical="center" wrapText="1"/>
      <protection/>
    </xf>
    <xf numFmtId="0" fontId="5" fillId="0" borderId="12" xfId="97" applyFont="1" applyBorder="1" applyAlignment="1">
      <alignment horizontal="left" vertical="center" wrapText="1"/>
      <protection/>
    </xf>
    <xf numFmtId="0" fontId="7" fillId="0" borderId="11" xfId="92" applyFont="1" applyBorder="1" applyAlignment="1">
      <alignment horizontal="center" vertical="center"/>
      <protection/>
    </xf>
    <xf numFmtId="0" fontId="7" fillId="0" borderId="17" xfId="92" applyFont="1" applyBorder="1" applyAlignment="1">
      <alignment horizontal="center" vertical="center"/>
      <protection/>
    </xf>
    <xf numFmtId="0" fontId="7" fillId="0" borderId="12" xfId="92" applyFont="1" applyBorder="1" applyAlignment="1">
      <alignment horizontal="center" vertical="center"/>
      <protection/>
    </xf>
    <xf numFmtId="0" fontId="7" fillId="0" borderId="11" xfId="92" applyFont="1" applyBorder="1" applyAlignment="1">
      <alignment horizontal="left" vertical="center" wrapText="1"/>
      <protection/>
    </xf>
    <xf numFmtId="0" fontId="7" fillId="0" borderId="17" xfId="92" applyFont="1" applyBorder="1" applyAlignment="1">
      <alignment horizontal="left" vertical="center" wrapText="1"/>
      <protection/>
    </xf>
    <xf numFmtId="0" fontId="7" fillId="0" borderId="12" xfId="92" applyFont="1" applyBorder="1" applyAlignment="1">
      <alignment horizontal="left" vertical="center" wrapText="1"/>
      <protection/>
    </xf>
    <xf numFmtId="0" fontId="5" fillId="0" borderId="10" xfId="97" applyFont="1" applyBorder="1" applyAlignment="1">
      <alignment horizontal="left" vertical="center" wrapText="1"/>
      <protection/>
    </xf>
    <xf numFmtId="0" fontId="5" fillId="0" borderId="17" xfId="97" applyFont="1" applyBorder="1" applyAlignment="1">
      <alignment horizontal="left" vertical="center" wrapText="1"/>
      <protection/>
    </xf>
    <xf numFmtId="0" fontId="5" fillId="0" borderId="17" xfId="97" applyFont="1" applyBorder="1" applyAlignment="1">
      <alignment horizontal="center" vertical="center"/>
      <protection/>
    </xf>
    <xf numFmtId="0" fontId="18" fillId="0" borderId="13" xfId="92" applyFont="1" applyBorder="1" applyAlignment="1">
      <alignment horizontal="center" vertical="center"/>
      <protection/>
    </xf>
    <xf numFmtId="0" fontId="18" fillId="0" borderId="16" xfId="92" applyFont="1" applyBorder="1" applyAlignment="1">
      <alignment horizontal="center" vertical="center"/>
      <protection/>
    </xf>
    <xf numFmtId="0" fontId="18" fillId="0" borderId="14" xfId="92" applyFont="1" applyBorder="1" applyAlignment="1">
      <alignment horizontal="center" vertical="center"/>
      <protection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7" fillId="0" borderId="18" xfId="92" applyFont="1" applyBorder="1" applyAlignment="1">
      <alignment horizontal="center" vertical="center"/>
      <protection/>
    </xf>
    <xf numFmtId="0" fontId="7" fillId="0" borderId="19" xfId="92" applyFont="1" applyBorder="1" applyAlignment="1">
      <alignment horizontal="center" vertical="center"/>
      <protection/>
    </xf>
    <xf numFmtId="0" fontId="7" fillId="0" borderId="0" xfId="92" applyFont="1" applyFill="1" applyAlignment="1">
      <alignment horizontal="left" wrapText="1"/>
      <protection/>
    </xf>
    <xf numFmtId="0" fontId="9" fillId="0" borderId="0" xfId="103" applyFont="1" applyFill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center" vertical="center" wrapText="1"/>
      <protection/>
    </xf>
    <xf numFmtId="0" fontId="12" fillId="0" borderId="10" xfId="99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9" fillId="0" borderId="0" xfId="33" applyNumberFormat="1" applyFont="1" applyBorder="1" applyAlignment="1">
      <alignment horizontal="center" vertical="center" wrapText="1"/>
      <protection/>
    </xf>
    <xf numFmtId="0" fontId="10" fillId="0" borderId="0" xfId="33" applyNumberFormat="1" applyFont="1" applyBorder="1" applyAlignment="1">
      <alignment horizontal="right"/>
      <protection/>
    </xf>
    <xf numFmtId="0" fontId="9" fillId="0" borderId="0" xfId="87" applyFont="1" applyAlignment="1">
      <alignment horizontal="center" vertical="center" wrapText="1"/>
      <protection/>
    </xf>
    <xf numFmtId="0" fontId="24" fillId="0" borderId="0" xfId="87" applyFont="1" applyAlignment="1">
      <alignment horizontal="center" vertical="center" wrapText="1"/>
      <protection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4" xfId="55"/>
    <cellStyle name="Обычный 15" xfId="56"/>
    <cellStyle name="Обычный 17" xfId="57"/>
    <cellStyle name="Обычный 18" xfId="58"/>
    <cellStyle name="Обычный 19" xfId="59"/>
    <cellStyle name="Обычный 2" xfId="60"/>
    <cellStyle name="Обычный 2 10" xfId="61"/>
    <cellStyle name="Обычный 2 11" xfId="62"/>
    <cellStyle name="Обычный 2 12" xfId="63"/>
    <cellStyle name="Обычный 2 13" xfId="64"/>
    <cellStyle name="Обычный 2 14" xfId="65"/>
    <cellStyle name="Обычный 2 15" xfId="66"/>
    <cellStyle name="Обычный 2 16" xfId="67"/>
    <cellStyle name="Обычный 2 17" xfId="68"/>
    <cellStyle name="Обычный 2 18" xfId="69"/>
    <cellStyle name="Обычный 2 19" xfId="70"/>
    <cellStyle name="Обычный 2 2" xfId="71"/>
    <cellStyle name="Обычный 2 2 2" xfId="72"/>
    <cellStyle name="Обычный 2 2 3" xfId="73"/>
    <cellStyle name="Обычный 2 2 4" xfId="74"/>
    <cellStyle name="Обычный 2 20" xfId="75"/>
    <cellStyle name="Обычный 2 21" xfId="76"/>
    <cellStyle name="Обычный 2 22" xfId="77"/>
    <cellStyle name="Обычный 2 23" xfId="78"/>
    <cellStyle name="Обычный 2 3" xfId="79"/>
    <cellStyle name="Обычный 2 4" xfId="80"/>
    <cellStyle name="Обычный 2 4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21" xfId="87"/>
    <cellStyle name="Обычный 22" xfId="88"/>
    <cellStyle name="Обычный 3 2" xfId="89"/>
    <cellStyle name="Обычный 3 3" xfId="90"/>
    <cellStyle name="Обычный 3 4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доходы изменения КБК" xfId="98"/>
    <cellStyle name="Обычный_Лист1" xfId="99"/>
    <cellStyle name="Обычный_Лист1 2" xfId="100"/>
    <cellStyle name="Обычный_Лист1 3" xfId="101"/>
    <cellStyle name="Обычный_Лист2" xfId="102"/>
    <cellStyle name="Обычный_прил8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Стиль 1" xfId="109"/>
    <cellStyle name="Стиль 1 2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8</xdr:row>
      <xdr:rowOff>0</xdr:rowOff>
    </xdr:from>
    <xdr:to>
      <xdr:col>3</xdr:col>
      <xdr:colOff>400050</xdr:colOff>
      <xdr:row>8</xdr:row>
      <xdr:rowOff>161925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743450" y="1571625"/>
          <a:ext cx="1752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1085850</xdr:colOff>
      <xdr:row>0</xdr:row>
      <xdr:rowOff>123825</xdr:rowOff>
    </xdr:from>
    <xdr:to>
      <xdr:col>5</xdr:col>
      <xdr:colOff>771525</xdr:colOff>
      <xdr:row>7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543550" y="123825"/>
          <a:ext cx="28765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 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Постановлению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"Об исполнении бюджета Черемховского районного муниципального образования  за 9 месяцев 2014 года"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№647 от 17.10.2014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990600</xdr:colOff>
      <xdr:row>1</xdr:row>
      <xdr:rowOff>9525</xdr:rowOff>
    </xdr:from>
    <xdr:ext cx="1600200" cy="1038225"/>
    <xdr:sp>
      <xdr:nvSpPr>
        <xdr:cNvPr id="1" name="CustomShape 1"/>
        <xdr:cNvSpPr>
          <a:spLocks/>
        </xdr:cNvSpPr>
      </xdr:nvSpPr>
      <xdr:spPr>
        <a:xfrm>
          <a:off x="4943475" y="171450"/>
          <a:ext cx="16002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 7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Постановлению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"Об исполнении бюджета Черемховского районного муниципального образования  за 9 месяцев  2014 года"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_________________2014 г. №______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146"/>
  <sheetViews>
    <sheetView tabSelected="1" zoomScalePageLayoutView="0" workbookViewId="0" topLeftCell="A1">
      <selection activeCell="A127" sqref="A127:F127"/>
    </sheetView>
  </sheetViews>
  <sheetFormatPr defaultColWidth="9.140625" defaultRowHeight="15"/>
  <cols>
    <col min="1" max="1" width="53.140625" style="275" customWidth="1"/>
    <col min="2" max="2" width="13.7109375" style="176" customWidth="1"/>
    <col min="3" max="3" width="24.57421875" style="176" customWidth="1"/>
    <col min="4" max="4" width="10.8515625" style="175" customWidth="1"/>
    <col min="5" max="5" width="12.421875" style="176" customWidth="1"/>
    <col min="6" max="6" width="12.7109375" style="176" customWidth="1"/>
    <col min="7" max="7" width="1.1484375" style="176" customWidth="1"/>
    <col min="8" max="16384" width="9.140625" style="176" customWidth="1"/>
  </cols>
  <sheetData>
    <row r="8" ht="21" customHeight="1"/>
    <row r="9" spans="1:3" ht="12.75">
      <c r="A9" s="174"/>
      <c r="B9" s="89"/>
      <c r="C9" s="89"/>
    </row>
    <row r="10" spans="1:6" ht="27" customHeight="1">
      <c r="A10" s="303" t="s">
        <v>411</v>
      </c>
      <c r="B10" s="303"/>
      <c r="C10" s="303"/>
      <c r="D10" s="303"/>
      <c r="E10" s="303"/>
      <c r="F10" s="303"/>
    </row>
    <row r="11" spans="1:6" ht="12.75">
      <c r="A11" s="303"/>
      <c r="B11" s="303"/>
      <c r="C11" s="303"/>
      <c r="D11" s="303"/>
      <c r="E11" s="303"/>
      <c r="F11" s="303"/>
    </row>
    <row r="12" spans="1:6" ht="15.75">
      <c r="A12" s="177"/>
      <c r="B12" s="178"/>
      <c r="C12" s="179"/>
      <c r="F12" s="180" t="s">
        <v>379</v>
      </c>
    </row>
    <row r="13" spans="1:6" ht="14.25">
      <c r="A13" s="304" t="s">
        <v>311</v>
      </c>
      <c r="B13" s="306" t="s">
        <v>412</v>
      </c>
      <c r="C13" s="307"/>
      <c r="D13" s="308" t="s">
        <v>413</v>
      </c>
      <c r="E13" s="310" t="s">
        <v>414</v>
      </c>
      <c r="F13" s="310" t="s">
        <v>309</v>
      </c>
    </row>
    <row r="14" spans="1:6" ht="38.25">
      <c r="A14" s="305"/>
      <c r="B14" s="181" t="s">
        <v>415</v>
      </c>
      <c r="C14" s="182" t="s">
        <v>416</v>
      </c>
      <c r="D14" s="309"/>
      <c r="E14" s="311"/>
      <c r="F14" s="311"/>
    </row>
    <row r="15" spans="1:6" ht="15" customHeight="1">
      <c r="A15" s="183" t="s">
        <v>417</v>
      </c>
      <c r="B15" s="184" t="s">
        <v>418</v>
      </c>
      <c r="C15" s="185" t="s">
        <v>419</v>
      </c>
      <c r="D15" s="186">
        <f>D16+D26+D35+D39+D43+D49+D55+D58+D61+D88+D21</f>
        <v>88758.885</v>
      </c>
      <c r="E15" s="186">
        <f>E16+E26+E35+E39+E43+E49+E55+E58+E61+E88+E21</f>
        <v>65929.18251</v>
      </c>
      <c r="F15" s="187">
        <f>E15*100/D15</f>
        <v>74.27896656205179</v>
      </c>
    </row>
    <row r="16" spans="1:6" s="188" customFormat="1" ht="15" customHeight="1">
      <c r="A16" s="183" t="s">
        <v>420</v>
      </c>
      <c r="B16" s="185">
        <v>182</v>
      </c>
      <c r="C16" s="185" t="s">
        <v>421</v>
      </c>
      <c r="D16" s="186">
        <f>D17+D18+D19+D20</f>
        <v>53538.685</v>
      </c>
      <c r="E16" s="186">
        <f>E17+E18+E19+E20</f>
        <v>40301.596</v>
      </c>
      <c r="F16" s="187">
        <f aca="true" t="shared" si="0" ref="F16:F81">E16*100/D16</f>
        <v>75.27565535089254</v>
      </c>
    </row>
    <row r="17" spans="1:6" ht="76.5" customHeight="1">
      <c r="A17" s="189" t="s">
        <v>422</v>
      </c>
      <c r="B17" s="190">
        <v>182</v>
      </c>
      <c r="C17" s="191" t="s">
        <v>423</v>
      </c>
      <c r="D17" s="192">
        <v>53144.385</v>
      </c>
      <c r="E17" s="193">
        <v>40003.556</v>
      </c>
      <c r="F17" s="193">
        <f t="shared" si="0"/>
        <v>75.27334449349634</v>
      </c>
    </row>
    <row r="18" spans="1:6" ht="109.5" customHeight="1">
      <c r="A18" s="194" t="s">
        <v>424</v>
      </c>
      <c r="B18" s="195">
        <v>182</v>
      </c>
      <c r="C18" s="191" t="s">
        <v>425</v>
      </c>
      <c r="D18" s="192">
        <v>119.2</v>
      </c>
      <c r="E18" s="193">
        <v>57.189</v>
      </c>
      <c r="F18" s="193">
        <f t="shared" si="0"/>
        <v>47.97734899328859</v>
      </c>
    </row>
    <row r="19" spans="1:6" s="200" customFormat="1" ht="45" customHeight="1">
      <c r="A19" s="196" t="s">
        <v>426</v>
      </c>
      <c r="B19" s="197">
        <v>182</v>
      </c>
      <c r="C19" s="198" t="s">
        <v>427</v>
      </c>
      <c r="D19" s="192">
        <v>235.1</v>
      </c>
      <c r="E19" s="199">
        <v>200.28</v>
      </c>
      <c r="F19" s="193">
        <f t="shared" si="0"/>
        <v>85.1892811569545</v>
      </c>
    </row>
    <row r="20" spans="1:6" ht="93" customHeight="1">
      <c r="A20" s="196" t="s">
        <v>428</v>
      </c>
      <c r="B20" s="197">
        <v>182</v>
      </c>
      <c r="C20" s="191" t="s">
        <v>429</v>
      </c>
      <c r="D20" s="192">
        <v>40</v>
      </c>
      <c r="E20" s="193">
        <v>40.571</v>
      </c>
      <c r="F20" s="193">
        <f t="shared" si="0"/>
        <v>101.4275</v>
      </c>
    </row>
    <row r="21" spans="1:6" ht="45" customHeight="1">
      <c r="A21" s="201" t="s">
        <v>430</v>
      </c>
      <c r="B21" s="202">
        <v>100</v>
      </c>
      <c r="C21" s="185" t="s">
        <v>431</v>
      </c>
      <c r="D21" s="186">
        <f>SUM(D22:D25)</f>
        <v>651</v>
      </c>
      <c r="E21" s="186">
        <f>SUM(E22:E25)</f>
        <v>390.60800000000006</v>
      </c>
      <c r="F21" s="187">
        <f t="shared" si="0"/>
        <v>60.00122887864824</v>
      </c>
    </row>
    <row r="22" spans="1:6" ht="30" customHeight="1">
      <c r="A22" s="189" t="s">
        <v>432</v>
      </c>
      <c r="B22" s="190">
        <v>100</v>
      </c>
      <c r="C22" s="191" t="s">
        <v>433</v>
      </c>
      <c r="D22" s="192">
        <v>250.3</v>
      </c>
      <c r="E22" s="193">
        <v>148.348</v>
      </c>
      <c r="F22" s="193">
        <f t="shared" si="0"/>
        <v>59.26807830603276</v>
      </c>
    </row>
    <row r="23" spans="1:6" ht="63" customHeight="1">
      <c r="A23" s="189" t="s">
        <v>434</v>
      </c>
      <c r="B23" s="190">
        <v>100</v>
      </c>
      <c r="C23" s="191" t="s">
        <v>435</v>
      </c>
      <c r="D23" s="192">
        <v>5.3</v>
      </c>
      <c r="E23" s="193">
        <v>3.09</v>
      </c>
      <c r="F23" s="193">
        <f t="shared" si="0"/>
        <v>58.301886792452834</v>
      </c>
    </row>
    <row r="24" spans="1:6" ht="45" customHeight="1">
      <c r="A24" s="189" t="s">
        <v>436</v>
      </c>
      <c r="B24" s="190">
        <v>100</v>
      </c>
      <c r="C24" s="191" t="s">
        <v>437</v>
      </c>
      <c r="D24" s="192">
        <v>371.6</v>
      </c>
      <c r="E24" s="193">
        <v>243.497</v>
      </c>
      <c r="F24" s="193">
        <f t="shared" si="0"/>
        <v>65.52664155005382</v>
      </c>
    </row>
    <row r="25" spans="1:6" ht="45" customHeight="1">
      <c r="A25" s="189" t="s">
        <v>438</v>
      </c>
      <c r="B25" s="190">
        <v>100</v>
      </c>
      <c r="C25" s="191" t="s">
        <v>439</v>
      </c>
      <c r="D25" s="192">
        <v>23.8</v>
      </c>
      <c r="E25" s="193">
        <v>-4.327</v>
      </c>
      <c r="F25" s="193">
        <f t="shared" si="0"/>
        <v>-18.18067226890756</v>
      </c>
    </row>
    <row r="26" spans="1:6" s="188" customFormat="1" ht="15" customHeight="1">
      <c r="A26" s="183" t="s">
        <v>440</v>
      </c>
      <c r="B26" s="185">
        <v>182</v>
      </c>
      <c r="C26" s="185" t="s">
        <v>441</v>
      </c>
      <c r="D26" s="186">
        <f>D27+D30+D33</f>
        <v>6166.5</v>
      </c>
      <c r="E26" s="186">
        <f>E27+E30+E33</f>
        <v>4359.07549</v>
      </c>
      <c r="F26" s="187">
        <f t="shared" si="0"/>
        <v>70.68962117895079</v>
      </c>
    </row>
    <row r="27" spans="1:6" s="188" customFormat="1" ht="30" customHeight="1">
      <c r="A27" s="203" t="s">
        <v>442</v>
      </c>
      <c r="B27" s="204">
        <v>182</v>
      </c>
      <c r="C27" s="185" t="s">
        <v>443</v>
      </c>
      <c r="D27" s="186">
        <f>D28+D29</f>
        <v>5601</v>
      </c>
      <c r="E27" s="186">
        <f>E28+E29</f>
        <v>3803.637</v>
      </c>
      <c r="F27" s="187">
        <f t="shared" si="0"/>
        <v>67.90996250669524</v>
      </c>
    </row>
    <row r="28" spans="1:6" ht="30" customHeight="1">
      <c r="A28" s="194" t="s">
        <v>442</v>
      </c>
      <c r="B28" s="195">
        <v>182</v>
      </c>
      <c r="C28" s="191" t="s">
        <v>444</v>
      </c>
      <c r="D28" s="192">
        <v>5591</v>
      </c>
      <c r="E28" s="193">
        <v>3795.59</v>
      </c>
      <c r="F28" s="193">
        <f t="shared" si="0"/>
        <v>67.887497764264</v>
      </c>
    </row>
    <row r="29" spans="1:6" ht="45" customHeight="1">
      <c r="A29" s="194" t="s">
        <v>445</v>
      </c>
      <c r="B29" s="195">
        <v>182</v>
      </c>
      <c r="C29" s="191" t="s">
        <v>446</v>
      </c>
      <c r="D29" s="192">
        <v>10</v>
      </c>
      <c r="E29" s="193">
        <v>8.047</v>
      </c>
      <c r="F29" s="193">
        <f t="shared" si="0"/>
        <v>80.47</v>
      </c>
    </row>
    <row r="30" spans="1:6" ht="15" customHeight="1">
      <c r="A30" s="203" t="s">
        <v>447</v>
      </c>
      <c r="B30" s="204">
        <v>182</v>
      </c>
      <c r="C30" s="185" t="s">
        <v>448</v>
      </c>
      <c r="D30" s="205">
        <f>D31+D32</f>
        <v>555</v>
      </c>
      <c r="E30" s="205">
        <f>E31+E32</f>
        <v>555.438</v>
      </c>
      <c r="F30" s="187">
        <f t="shared" si="0"/>
        <v>100.07891891891892</v>
      </c>
    </row>
    <row r="31" spans="1:6" ht="15" customHeight="1">
      <c r="A31" s="194" t="s">
        <v>447</v>
      </c>
      <c r="B31" s="195">
        <v>182</v>
      </c>
      <c r="C31" s="191" t="s">
        <v>449</v>
      </c>
      <c r="D31" s="192">
        <v>555</v>
      </c>
      <c r="E31" s="193">
        <v>555.408</v>
      </c>
      <c r="F31" s="193">
        <f t="shared" si="0"/>
        <v>100.07351351351352</v>
      </c>
    </row>
    <row r="32" spans="1:6" ht="30" customHeight="1">
      <c r="A32" s="194" t="s">
        <v>450</v>
      </c>
      <c r="B32" s="195">
        <v>182</v>
      </c>
      <c r="C32" s="191" t="s">
        <v>451</v>
      </c>
      <c r="D32" s="192">
        <v>0</v>
      </c>
      <c r="E32" s="193">
        <v>0.03</v>
      </c>
      <c r="F32" s="193">
        <v>0</v>
      </c>
    </row>
    <row r="33" spans="1:6" ht="30" customHeight="1">
      <c r="A33" s="201" t="s">
        <v>452</v>
      </c>
      <c r="B33" s="202">
        <v>182</v>
      </c>
      <c r="C33" s="185" t="s">
        <v>453</v>
      </c>
      <c r="D33" s="205">
        <f>D34</f>
        <v>10.5</v>
      </c>
      <c r="E33" s="205">
        <f>E34</f>
        <v>0.00049</v>
      </c>
      <c r="F33" s="187">
        <f t="shared" si="0"/>
        <v>0.004666666666666667</v>
      </c>
    </row>
    <row r="34" spans="1:6" ht="53.25" customHeight="1">
      <c r="A34" s="196" t="s">
        <v>454</v>
      </c>
      <c r="B34" s="197">
        <v>182</v>
      </c>
      <c r="C34" s="191" t="s">
        <v>455</v>
      </c>
      <c r="D34" s="192">
        <v>10.5</v>
      </c>
      <c r="E34" s="193">
        <v>0.00049</v>
      </c>
      <c r="F34" s="193">
        <f t="shared" si="0"/>
        <v>0.004666666666666667</v>
      </c>
    </row>
    <row r="35" spans="1:6" s="188" customFormat="1" ht="15" customHeight="1">
      <c r="A35" s="206" t="s">
        <v>456</v>
      </c>
      <c r="B35" s="184" t="s">
        <v>418</v>
      </c>
      <c r="C35" s="185" t="s">
        <v>457</v>
      </c>
      <c r="D35" s="186">
        <f>D36+D37+D38</f>
        <v>1424</v>
      </c>
      <c r="E35" s="186">
        <f>E36+E37+E38</f>
        <v>1314.008</v>
      </c>
      <c r="F35" s="187">
        <f t="shared" si="0"/>
        <v>92.27584269662923</v>
      </c>
    </row>
    <row r="36" spans="1:6" s="211" customFormat="1" ht="45" customHeight="1">
      <c r="A36" s="207" t="s">
        <v>458</v>
      </c>
      <c r="B36" s="208">
        <v>182</v>
      </c>
      <c r="C36" s="209" t="s">
        <v>459</v>
      </c>
      <c r="D36" s="192">
        <v>324</v>
      </c>
      <c r="E36" s="210">
        <v>180.008</v>
      </c>
      <c r="F36" s="193">
        <f t="shared" si="0"/>
        <v>55.55802469135802</v>
      </c>
    </row>
    <row r="37" spans="1:6" s="211" customFormat="1" ht="77.25" customHeight="1">
      <c r="A37" s="207" t="s">
        <v>460</v>
      </c>
      <c r="B37" s="208">
        <v>917</v>
      </c>
      <c r="C37" s="209" t="s">
        <v>461</v>
      </c>
      <c r="D37" s="192">
        <v>1100</v>
      </c>
      <c r="E37" s="210">
        <v>1134</v>
      </c>
      <c r="F37" s="193">
        <f t="shared" si="0"/>
        <v>103.0909090909091</v>
      </c>
    </row>
    <row r="38" spans="1:6" s="211" customFormat="1" ht="103.5" customHeight="1">
      <c r="A38" s="212" t="s">
        <v>462</v>
      </c>
      <c r="B38" s="213"/>
      <c r="C38" s="209" t="s">
        <v>463</v>
      </c>
      <c r="D38" s="192"/>
      <c r="E38" s="210"/>
      <c r="F38" s="193" t="e">
        <f t="shared" si="0"/>
        <v>#DIV/0!</v>
      </c>
    </row>
    <row r="39" spans="1:6" s="217" customFormat="1" ht="45" customHeight="1">
      <c r="A39" s="214" t="s">
        <v>464</v>
      </c>
      <c r="B39" s="215">
        <v>182</v>
      </c>
      <c r="C39" s="216" t="s">
        <v>465</v>
      </c>
      <c r="D39" s="186">
        <f>D41+D42+D40</f>
        <v>1</v>
      </c>
      <c r="E39" s="186">
        <f>E41+E42+E40</f>
        <v>0.24129</v>
      </c>
      <c r="F39" s="187">
        <f t="shared" si="0"/>
        <v>24.129</v>
      </c>
    </row>
    <row r="40" spans="1:6" s="217" customFormat="1" ht="15" customHeight="1">
      <c r="A40" s="218" t="s">
        <v>466</v>
      </c>
      <c r="B40" s="219"/>
      <c r="C40" s="209" t="s">
        <v>467</v>
      </c>
      <c r="D40" s="220">
        <v>0</v>
      </c>
      <c r="E40" s="221"/>
      <c r="F40" s="193" t="e">
        <f t="shared" si="0"/>
        <v>#DIV/0!</v>
      </c>
    </row>
    <row r="41" spans="1:6" s="211" customFormat="1" ht="15" customHeight="1">
      <c r="A41" s="218" t="s">
        <v>468</v>
      </c>
      <c r="B41" s="219">
        <v>182</v>
      </c>
      <c r="C41" s="209" t="s">
        <v>467</v>
      </c>
      <c r="D41" s="192">
        <v>0.5</v>
      </c>
      <c r="E41" s="210">
        <v>0.04782</v>
      </c>
      <c r="F41" s="193">
        <f t="shared" si="0"/>
        <v>9.564</v>
      </c>
    </row>
    <row r="42" spans="1:6" s="211" customFormat="1" ht="15" customHeight="1">
      <c r="A42" s="218" t="s">
        <v>469</v>
      </c>
      <c r="B42" s="219">
        <v>182</v>
      </c>
      <c r="C42" s="209" t="s">
        <v>470</v>
      </c>
      <c r="D42" s="192">
        <v>0.5</v>
      </c>
      <c r="E42" s="210">
        <v>0.19347</v>
      </c>
      <c r="F42" s="193">
        <f t="shared" si="0"/>
        <v>38.694</v>
      </c>
    </row>
    <row r="43" spans="1:6" s="188" customFormat="1" ht="45" customHeight="1">
      <c r="A43" s="206" t="s">
        <v>471</v>
      </c>
      <c r="B43" s="184" t="s">
        <v>418</v>
      </c>
      <c r="C43" s="185" t="s">
        <v>472</v>
      </c>
      <c r="D43" s="186">
        <f>D44+D48+D47</f>
        <v>12929.2</v>
      </c>
      <c r="E43" s="186">
        <f>E44+E48+E47</f>
        <v>9252.165500000001</v>
      </c>
      <c r="F43" s="187">
        <f t="shared" si="0"/>
        <v>71.56023187822912</v>
      </c>
    </row>
    <row r="44" spans="1:6" ht="93" customHeight="1">
      <c r="A44" s="194" t="s">
        <v>473</v>
      </c>
      <c r="B44" s="222" t="s">
        <v>418</v>
      </c>
      <c r="C44" s="191" t="s">
        <v>474</v>
      </c>
      <c r="D44" s="220">
        <f>D45+D46</f>
        <v>9154.2</v>
      </c>
      <c r="E44" s="220">
        <f>E45+E46</f>
        <v>8271.085000000001</v>
      </c>
      <c r="F44" s="193">
        <f t="shared" si="0"/>
        <v>90.35289812326583</v>
      </c>
    </row>
    <row r="45" spans="1:6" ht="89.25" customHeight="1">
      <c r="A45" s="223" t="s">
        <v>475</v>
      </c>
      <c r="B45" s="224">
        <v>913</v>
      </c>
      <c r="C45" s="191" t="s">
        <v>474</v>
      </c>
      <c r="D45" s="192">
        <v>8186.2</v>
      </c>
      <c r="E45" s="193">
        <v>7458.783</v>
      </c>
      <c r="F45" s="193">
        <f t="shared" si="0"/>
        <v>91.11410666731818</v>
      </c>
    </row>
    <row r="46" spans="1:6" ht="89.25" customHeight="1">
      <c r="A46" s="194" t="s">
        <v>473</v>
      </c>
      <c r="B46" s="195">
        <v>950</v>
      </c>
      <c r="C46" s="191" t="s">
        <v>474</v>
      </c>
      <c r="D46" s="192">
        <v>968</v>
      </c>
      <c r="E46" s="193">
        <v>812.302</v>
      </c>
      <c r="F46" s="193">
        <f t="shared" si="0"/>
        <v>83.9154958677686</v>
      </c>
    </row>
    <row r="47" spans="1:6" ht="79.5" customHeight="1">
      <c r="A47" s="194" t="s">
        <v>476</v>
      </c>
      <c r="B47" s="195">
        <v>913</v>
      </c>
      <c r="C47" s="191" t="s">
        <v>477</v>
      </c>
      <c r="D47" s="192">
        <v>25</v>
      </c>
      <c r="E47" s="193">
        <v>15.5325</v>
      </c>
      <c r="F47" s="193">
        <f t="shared" si="0"/>
        <v>62.13</v>
      </c>
    </row>
    <row r="48" spans="1:6" ht="77.25" customHeight="1">
      <c r="A48" s="194" t="s">
        <v>478</v>
      </c>
      <c r="B48" s="195">
        <v>913</v>
      </c>
      <c r="C48" s="191" t="s">
        <v>479</v>
      </c>
      <c r="D48" s="192">
        <v>3750</v>
      </c>
      <c r="E48" s="193">
        <v>965.548</v>
      </c>
      <c r="F48" s="193">
        <f t="shared" si="0"/>
        <v>25.747946666666667</v>
      </c>
    </row>
    <row r="49" spans="1:6" s="217" customFormat="1" ht="30" customHeight="1">
      <c r="A49" s="214" t="s">
        <v>480</v>
      </c>
      <c r="B49" s="184" t="s">
        <v>418</v>
      </c>
      <c r="C49" s="216" t="s">
        <v>481</v>
      </c>
      <c r="D49" s="186">
        <f>D50</f>
        <v>468.9</v>
      </c>
      <c r="E49" s="186">
        <f>E50</f>
        <v>202.542</v>
      </c>
      <c r="F49" s="187">
        <f t="shared" si="0"/>
        <v>43.195137555982086</v>
      </c>
    </row>
    <row r="50" spans="1:6" s="211" customFormat="1" ht="15" customHeight="1">
      <c r="A50" s="207" t="s">
        <v>482</v>
      </c>
      <c r="B50" s="222" t="s">
        <v>418</v>
      </c>
      <c r="C50" s="209" t="s">
        <v>483</v>
      </c>
      <c r="D50" s="220">
        <f>D51+D52+D53+D54</f>
        <v>468.9</v>
      </c>
      <c r="E50" s="220">
        <f>E51+E52+E54+E53</f>
        <v>202.542</v>
      </c>
      <c r="F50" s="193">
        <f t="shared" si="0"/>
        <v>43.195137555982086</v>
      </c>
    </row>
    <row r="51" spans="1:6" s="211" customFormat="1" ht="30" customHeight="1">
      <c r="A51" s="207" t="s">
        <v>484</v>
      </c>
      <c r="B51" s="225" t="s">
        <v>485</v>
      </c>
      <c r="C51" s="209" t="s">
        <v>486</v>
      </c>
      <c r="D51" s="192">
        <v>144.9</v>
      </c>
      <c r="E51" s="210">
        <v>78.2</v>
      </c>
      <c r="F51" s="193">
        <f t="shared" si="0"/>
        <v>53.96825396825397</v>
      </c>
    </row>
    <row r="52" spans="1:6" s="211" customFormat="1" ht="30" customHeight="1">
      <c r="A52" s="207" t="s">
        <v>487</v>
      </c>
      <c r="B52" s="225" t="s">
        <v>485</v>
      </c>
      <c r="C52" s="209" t="s">
        <v>488</v>
      </c>
      <c r="D52" s="192">
        <v>59.3</v>
      </c>
      <c r="E52" s="210">
        <v>21.459</v>
      </c>
      <c r="F52" s="193">
        <f t="shared" si="0"/>
        <v>36.18718381112985</v>
      </c>
    </row>
    <row r="53" spans="1:6" s="211" customFormat="1" ht="30" customHeight="1">
      <c r="A53" s="207" t="s">
        <v>489</v>
      </c>
      <c r="B53" s="225" t="s">
        <v>485</v>
      </c>
      <c r="C53" s="209" t="s">
        <v>490</v>
      </c>
      <c r="D53" s="192">
        <v>5</v>
      </c>
      <c r="E53" s="210">
        <v>4.95</v>
      </c>
      <c r="F53" s="193">
        <f t="shared" si="0"/>
        <v>99</v>
      </c>
    </row>
    <row r="54" spans="1:6" s="211" customFormat="1" ht="30" customHeight="1">
      <c r="A54" s="207" t="s">
        <v>491</v>
      </c>
      <c r="B54" s="225" t="s">
        <v>485</v>
      </c>
      <c r="C54" s="209" t="s">
        <v>492</v>
      </c>
      <c r="D54" s="192">
        <v>259.7</v>
      </c>
      <c r="E54" s="210">
        <v>97.933</v>
      </c>
      <c r="F54" s="193">
        <f t="shared" si="0"/>
        <v>37.710050057758956</v>
      </c>
    </row>
    <row r="55" spans="1:6" s="188" customFormat="1" ht="30" customHeight="1">
      <c r="A55" s="206" t="s">
        <v>493</v>
      </c>
      <c r="B55" s="184" t="s">
        <v>418</v>
      </c>
      <c r="C55" s="185" t="s">
        <v>494</v>
      </c>
      <c r="D55" s="186">
        <f>D56+D57</f>
        <v>8815</v>
      </c>
      <c r="E55" s="186">
        <f>E56+E57</f>
        <v>5849.065</v>
      </c>
      <c r="F55" s="187">
        <f t="shared" si="0"/>
        <v>66.35354509359047</v>
      </c>
    </row>
    <row r="56" spans="1:6" ht="30" customHeight="1">
      <c r="A56" s="194" t="s">
        <v>495</v>
      </c>
      <c r="B56" s="222" t="s">
        <v>496</v>
      </c>
      <c r="C56" s="209" t="s">
        <v>497</v>
      </c>
      <c r="D56" s="220">
        <v>8710</v>
      </c>
      <c r="E56" s="193">
        <v>5753.018</v>
      </c>
      <c r="F56" s="193">
        <f t="shared" si="0"/>
        <v>66.05072330654421</v>
      </c>
    </row>
    <row r="57" spans="1:6" ht="30" customHeight="1">
      <c r="A57" s="194" t="s">
        <v>498</v>
      </c>
      <c r="B57" s="195">
        <v>904</v>
      </c>
      <c r="C57" s="209" t="s">
        <v>497</v>
      </c>
      <c r="D57" s="220">
        <v>105</v>
      </c>
      <c r="E57" s="193">
        <v>96.047</v>
      </c>
      <c r="F57" s="193">
        <f t="shared" si="0"/>
        <v>91.47333333333333</v>
      </c>
    </row>
    <row r="58" spans="1:6" s="188" customFormat="1" ht="30" customHeight="1">
      <c r="A58" s="206" t="s">
        <v>499</v>
      </c>
      <c r="B58" s="184" t="s">
        <v>418</v>
      </c>
      <c r="C58" s="185" t="s">
        <v>500</v>
      </c>
      <c r="D58" s="186">
        <f>D59+D60</f>
        <v>3788.5</v>
      </c>
      <c r="E58" s="186">
        <f>E59+E60</f>
        <v>3717.5959999999995</v>
      </c>
      <c r="F58" s="187">
        <f t="shared" si="0"/>
        <v>98.12844133562095</v>
      </c>
    </row>
    <row r="59" spans="1:6" ht="89.25" customHeight="1">
      <c r="A59" s="226" t="s">
        <v>501</v>
      </c>
      <c r="B59" s="227">
        <v>913</v>
      </c>
      <c r="C59" s="191" t="s">
        <v>502</v>
      </c>
      <c r="D59" s="192">
        <v>1550</v>
      </c>
      <c r="E59" s="193">
        <v>1326.675</v>
      </c>
      <c r="F59" s="193">
        <f t="shared" si="0"/>
        <v>85.59193548387097</v>
      </c>
    </row>
    <row r="60" spans="1:6" ht="61.5" customHeight="1">
      <c r="A60" s="194" t="s">
        <v>503</v>
      </c>
      <c r="B60" s="195">
        <v>913</v>
      </c>
      <c r="C60" s="191" t="s">
        <v>504</v>
      </c>
      <c r="D60" s="192">
        <v>2238.5</v>
      </c>
      <c r="E60" s="193">
        <v>2390.921</v>
      </c>
      <c r="F60" s="193">
        <f t="shared" si="0"/>
        <v>106.80906857270493</v>
      </c>
    </row>
    <row r="61" spans="1:6" s="188" customFormat="1" ht="15" customHeight="1">
      <c r="A61" s="206" t="s">
        <v>505</v>
      </c>
      <c r="B61" s="184" t="s">
        <v>418</v>
      </c>
      <c r="C61" s="185" t="s">
        <v>506</v>
      </c>
      <c r="D61" s="186">
        <f>D62+D63+D64+D65+D70+D71+D76+D77+D74</f>
        <v>676.0999999999999</v>
      </c>
      <c r="E61" s="186">
        <f>E62+E63+E64+E65+E70+E71+E76+E77+E74</f>
        <v>373.16299999999995</v>
      </c>
      <c r="F61" s="193">
        <f t="shared" si="0"/>
        <v>55.19346250554652</v>
      </c>
    </row>
    <row r="62" spans="1:6" ht="30" customHeight="1">
      <c r="A62" s="228" t="s">
        <v>507</v>
      </c>
      <c r="B62" s="229">
        <v>182</v>
      </c>
      <c r="C62" s="191" t="s">
        <v>508</v>
      </c>
      <c r="D62" s="192">
        <v>58.4</v>
      </c>
      <c r="E62" s="193">
        <v>29.45</v>
      </c>
      <c r="F62" s="193">
        <f t="shared" si="0"/>
        <v>50.428082191780824</v>
      </c>
    </row>
    <row r="63" spans="1:6" ht="61.5" customHeight="1">
      <c r="A63" s="196" t="s">
        <v>509</v>
      </c>
      <c r="B63" s="197">
        <v>182</v>
      </c>
      <c r="C63" s="230" t="s">
        <v>510</v>
      </c>
      <c r="D63" s="192">
        <v>6.3</v>
      </c>
      <c r="E63" s="193">
        <v>4</v>
      </c>
      <c r="F63" s="193">
        <f t="shared" si="0"/>
        <v>63.492063492063494</v>
      </c>
    </row>
    <row r="64" spans="1:6" ht="81" customHeight="1">
      <c r="A64" s="228" t="s">
        <v>511</v>
      </c>
      <c r="B64" s="229">
        <v>188</v>
      </c>
      <c r="C64" s="191" t="s">
        <v>512</v>
      </c>
      <c r="D64" s="192">
        <v>1.4</v>
      </c>
      <c r="E64" s="193">
        <v>1.5</v>
      </c>
      <c r="F64" s="193">
        <f t="shared" si="0"/>
        <v>107.14285714285715</v>
      </c>
    </row>
    <row r="65" spans="1:6" s="188" customFormat="1" ht="129" customHeight="1">
      <c r="A65" s="201" t="s">
        <v>513</v>
      </c>
      <c r="B65" s="184" t="s">
        <v>418</v>
      </c>
      <c r="C65" s="185" t="s">
        <v>514</v>
      </c>
      <c r="D65" s="186">
        <v>67.1</v>
      </c>
      <c r="E65" s="186">
        <f>SUM(E66:E69)</f>
        <v>89.221</v>
      </c>
      <c r="F65" s="193">
        <f t="shared" si="0"/>
        <v>132.96721311475412</v>
      </c>
    </row>
    <row r="66" spans="1:6" ht="30" customHeight="1">
      <c r="A66" s="228" t="s">
        <v>515</v>
      </c>
      <c r="B66" s="225" t="s">
        <v>485</v>
      </c>
      <c r="C66" s="191" t="s">
        <v>516</v>
      </c>
      <c r="D66" s="192">
        <v>1</v>
      </c>
      <c r="E66" s="193">
        <v>0</v>
      </c>
      <c r="F66" s="193">
        <f t="shared" si="0"/>
        <v>0</v>
      </c>
    </row>
    <row r="67" spans="1:6" ht="45" customHeight="1">
      <c r="A67" s="228" t="s">
        <v>517</v>
      </c>
      <c r="B67" s="229">
        <v>815</v>
      </c>
      <c r="C67" s="191" t="s">
        <v>518</v>
      </c>
      <c r="D67" s="192">
        <v>54.6</v>
      </c>
      <c r="E67" s="193">
        <v>69.221</v>
      </c>
      <c r="F67" s="193">
        <f t="shared" si="0"/>
        <v>126.77838827838828</v>
      </c>
    </row>
    <row r="68" spans="1:6" ht="30" customHeight="1">
      <c r="A68" s="196" t="s">
        <v>519</v>
      </c>
      <c r="B68" s="197">
        <v>188</v>
      </c>
      <c r="C68" s="191" t="s">
        <v>520</v>
      </c>
      <c r="D68" s="192">
        <v>1.5</v>
      </c>
      <c r="E68" s="193">
        <v>-1</v>
      </c>
      <c r="F68" s="193">
        <f t="shared" si="0"/>
        <v>-66.66666666666667</v>
      </c>
    </row>
    <row r="69" spans="1:6" ht="30" customHeight="1">
      <c r="A69" s="228" t="s">
        <v>521</v>
      </c>
      <c r="B69" s="225" t="s">
        <v>522</v>
      </c>
      <c r="C69" s="191" t="s">
        <v>523</v>
      </c>
      <c r="D69" s="192">
        <v>10</v>
      </c>
      <c r="E69" s="193">
        <v>21</v>
      </c>
      <c r="F69" s="193">
        <v>0</v>
      </c>
    </row>
    <row r="70" spans="1:6" ht="60.75" customHeight="1">
      <c r="A70" s="196" t="s">
        <v>524</v>
      </c>
      <c r="B70" s="197">
        <v>141</v>
      </c>
      <c r="C70" s="191" t="s">
        <v>525</v>
      </c>
      <c r="D70" s="192">
        <v>90</v>
      </c>
      <c r="E70" s="193">
        <v>115</v>
      </c>
      <c r="F70" s="193">
        <f t="shared" si="0"/>
        <v>127.77777777777777</v>
      </c>
    </row>
    <row r="71" spans="1:6" s="188" customFormat="1" ht="30" customHeight="1">
      <c r="A71" s="231" t="s">
        <v>526</v>
      </c>
      <c r="B71" s="232">
        <v>188</v>
      </c>
      <c r="C71" s="216" t="s">
        <v>527</v>
      </c>
      <c r="D71" s="186">
        <f>D72+D73</f>
        <v>33.2</v>
      </c>
      <c r="E71" s="186">
        <f>E72+E73</f>
        <v>15.5</v>
      </c>
      <c r="F71" s="187">
        <f t="shared" si="0"/>
        <v>46.6867469879518</v>
      </c>
    </row>
    <row r="72" spans="1:6" ht="59.25" customHeight="1">
      <c r="A72" s="196" t="s">
        <v>528</v>
      </c>
      <c r="B72" s="197">
        <v>188</v>
      </c>
      <c r="C72" s="209" t="s">
        <v>529</v>
      </c>
      <c r="D72" s="192">
        <v>2.7</v>
      </c>
      <c r="E72" s="193">
        <v>0</v>
      </c>
      <c r="F72" s="193">
        <f t="shared" si="0"/>
        <v>0</v>
      </c>
    </row>
    <row r="73" spans="1:6" ht="30" customHeight="1">
      <c r="A73" s="233" t="s">
        <v>530</v>
      </c>
      <c r="B73" s="234">
        <v>188</v>
      </c>
      <c r="C73" s="209" t="s">
        <v>531</v>
      </c>
      <c r="D73" s="192">
        <v>30.5</v>
      </c>
      <c r="E73" s="193">
        <v>15.5</v>
      </c>
      <c r="F73" s="193">
        <f t="shared" si="0"/>
        <v>50.81967213114754</v>
      </c>
    </row>
    <row r="74" spans="1:6" ht="30" customHeight="1">
      <c r="A74" s="231" t="s">
        <v>532</v>
      </c>
      <c r="B74" s="235" t="s">
        <v>533</v>
      </c>
      <c r="C74" s="216" t="s">
        <v>534</v>
      </c>
      <c r="D74" s="205">
        <f>D75</f>
        <v>0</v>
      </c>
      <c r="E74" s="205">
        <f>E75</f>
        <v>5.65</v>
      </c>
      <c r="F74" s="187">
        <v>0</v>
      </c>
    </row>
    <row r="75" spans="1:6" ht="45" customHeight="1">
      <c r="A75" s="233" t="s">
        <v>535</v>
      </c>
      <c r="B75" s="225" t="s">
        <v>533</v>
      </c>
      <c r="C75" s="209" t="s">
        <v>534</v>
      </c>
      <c r="D75" s="192">
        <v>0</v>
      </c>
      <c r="E75" s="193">
        <v>5.65</v>
      </c>
      <c r="F75" s="193">
        <v>0</v>
      </c>
    </row>
    <row r="76" spans="1:6" s="188" customFormat="1" ht="63" customHeight="1">
      <c r="A76" s="214" t="s">
        <v>536</v>
      </c>
      <c r="B76" s="184" t="s">
        <v>537</v>
      </c>
      <c r="C76" s="216" t="s">
        <v>538</v>
      </c>
      <c r="D76" s="205">
        <v>18</v>
      </c>
      <c r="E76" s="205">
        <v>9.758</v>
      </c>
      <c r="F76" s="187">
        <f t="shared" si="0"/>
        <v>54.21111111111111</v>
      </c>
    </row>
    <row r="77" spans="1:6" s="188" customFormat="1" ht="45" customHeight="1">
      <c r="A77" s="206" t="s">
        <v>539</v>
      </c>
      <c r="B77" s="184" t="s">
        <v>418</v>
      </c>
      <c r="C77" s="185" t="s">
        <v>540</v>
      </c>
      <c r="D77" s="186">
        <f>SUM(D78:D86)</f>
        <v>401.7</v>
      </c>
      <c r="E77" s="186">
        <f>SUM(E78:E86)</f>
        <v>103.084</v>
      </c>
      <c r="F77" s="187">
        <f t="shared" si="0"/>
        <v>25.661936768732886</v>
      </c>
    </row>
    <row r="78" spans="1:6" ht="45" customHeight="1">
      <c r="A78" s="228" t="s">
        <v>539</v>
      </c>
      <c r="B78" s="225" t="s">
        <v>522</v>
      </c>
      <c r="C78" s="191" t="s">
        <v>540</v>
      </c>
      <c r="D78" s="192">
        <v>14</v>
      </c>
      <c r="E78" s="193">
        <v>9</v>
      </c>
      <c r="F78" s="193">
        <f t="shared" si="0"/>
        <v>64.28571428571429</v>
      </c>
    </row>
    <row r="79" spans="1:10" ht="45" customHeight="1">
      <c r="A79" s="228" t="s">
        <v>539</v>
      </c>
      <c r="B79" s="229">
        <v>177</v>
      </c>
      <c r="C79" s="191" t="s">
        <v>540</v>
      </c>
      <c r="D79" s="192">
        <v>38</v>
      </c>
      <c r="E79" s="236">
        <v>12.1</v>
      </c>
      <c r="F79" s="193">
        <f t="shared" si="0"/>
        <v>31.842105263157894</v>
      </c>
      <c r="G79" s="237"/>
      <c r="H79" s="237"/>
      <c r="I79" s="237"/>
      <c r="J79" s="237"/>
    </row>
    <row r="80" spans="1:6" ht="45" customHeight="1">
      <c r="A80" s="228" t="s">
        <v>539</v>
      </c>
      <c r="B80" s="229">
        <v>188</v>
      </c>
      <c r="C80" s="191" t="s">
        <v>540</v>
      </c>
      <c r="D80" s="192">
        <v>59</v>
      </c>
      <c r="E80" s="193">
        <v>4.6</v>
      </c>
      <c r="F80" s="193">
        <f t="shared" si="0"/>
        <v>7.796610169491524</v>
      </c>
    </row>
    <row r="81" spans="1:6" ht="45" customHeight="1">
      <c r="A81" s="228" t="s">
        <v>539</v>
      </c>
      <c r="B81" s="229">
        <v>192</v>
      </c>
      <c r="C81" s="191" t="s">
        <v>540</v>
      </c>
      <c r="D81" s="192">
        <v>75.4</v>
      </c>
      <c r="E81" s="238">
        <v>0</v>
      </c>
      <c r="F81" s="193">
        <f t="shared" si="0"/>
        <v>0</v>
      </c>
    </row>
    <row r="82" spans="1:6" ht="45" customHeight="1">
      <c r="A82" s="228" t="s">
        <v>539</v>
      </c>
      <c r="B82" s="229">
        <v>415</v>
      </c>
      <c r="C82" s="191" t="s">
        <v>540</v>
      </c>
      <c r="D82" s="192">
        <v>60</v>
      </c>
      <c r="E82" s="193">
        <v>0</v>
      </c>
      <c r="F82" s="193">
        <f aca="true" t="shared" si="1" ref="F82:F142">E82*100/D82</f>
        <v>0</v>
      </c>
    </row>
    <row r="83" spans="1:6" ht="45" customHeight="1">
      <c r="A83" s="228" t="s">
        <v>539</v>
      </c>
      <c r="B83" s="229">
        <v>809</v>
      </c>
      <c r="C83" s="191" t="s">
        <v>540</v>
      </c>
      <c r="D83" s="192">
        <v>68</v>
      </c>
      <c r="E83" s="193">
        <v>24</v>
      </c>
      <c r="F83" s="193">
        <f t="shared" si="1"/>
        <v>35.294117647058826</v>
      </c>
    </row>
    <row r="84" spans="1:6" ht="45" customHeight="1">
      <c r="A84" s="228" t="s">
        <v>539</v>
      </c>
      <c r="B84" s="229">
        <v>815</v>
      </c>
      <c r="C84" s="191" t="s">
        <v>540</v>
      </c>
      <c r="D84" s="192">
        <v>43</v>
      </c>
      <c r="E84" s="193">
        <v>0</v>
      </c>
      <c r="F84" s="193">
        <f t="shared" si="1"/>
        <v>0</v>
      </c>
    </row>
    <row r="85" spans="1:6" ht="45" customHeight="1">
      <c r="A85" s="228" t="s">
        <v>539</v>
      </c>
      <c r="B85" s="229">
        <v>913</v>
      </c>
      <c r="C85" s="191" t="s">
        <v>540</v>
      </c>
      <c r="D85" s="192">
        <v>5.8</v>
      </c>
      <c r="E85" s="193">
        <v>0</v>
      </c>
      <c r="F85" s="193">
        <f t="shared" si="1"/>
        <v>0</v>
      </c>
    </row>
    <row r="86" spans="1:6" ht="45" customHeight="1">
      <c r="A86" s="228" t="s">
        <v>539</v>
      </c>
      <c r="B86" s="229">
        <v>917</v>
      </c>
      <c r="C86" s="191" t="s">
        <v>540</v>
      </c>
      <c r="D86" s="192">
        <v>38.5</v>
      </c>
      <c r="E86" s="193">
        <v>53.384</v>
      </c>
      <c r="F86" s="193">
        <f t="shared" si="1"/>
        <v>138.65974025974026</v>
      </c>
    </row>
    <row r="87" spans="1:6" ht="45" customHeight="1">
      <c r="A87" s="228" t="s">
        <v>539</v>
      </c>
      <c r="B87" s="229"/>
      <c r="C87" s="191" t="s">
        <v>540</v>
      </c>
      <c r="D87" s="192">
        <v>0</v>
      </c>
      <c r="E87" s="193"/>
      <c r="F87" s="193" t="e">
        <f t="shared" si="1"/>
        <v>#DIV/0!</v>
      </c>
    </row>
    <row r="88" spans="1:6" s="188" customFormat="1" ht="15" customHeight="1">
      <c r="A88" s="206" t="s">
        <v>541</v>
      </c>
      <c r="B88" s="184" t="s">
        <v>418</v>
      </c>
      <c r="C88" s="185" t="s">
        <v>542</v>
      </c>
      <c r="D88" s="186">
        <f>D89+D90</f>
        <v>300</v>
      </c>
      <c r="E88" s="186">
        <f>E89+E90</f>
        <v>169.12223</v>
      </c>
      <c r="F88" s="187">
        <f t="shared" si="1"/>
        <v>56.374076666666674</v>
      </c>
    </row>
    <row r="89" spans="1:6" ht="30" customHeight="1">
      <c r="A89" s="194" t="s">
        <v>543</v>
      </c>
      <c r="B89" s="222" t="s">
        <v>418</v>
      </c>
      <c r="C89" s="191" t="s">
        <v>544</v>
      </c>
      <c r="D89" s="192">
        <v>0</v>
      </c>
      <c r="E89" s="193">
        <v>61.704</v>
      </c>
      <c r="F89" s="193">
        <v>0</v>
      </c>
    </row>
    <row r="90" spans="1:6" ht="30" customHeight="1">
      <c r="A90" s="194" t="s">
        <v>545</v>
      </c>
      <c r="B90" s="222" t="s">
        <v>418</v>
      </c>
      <c r="C90" s="191" t="s">
        <v>546</v>
      </c>
      <c r="D90" s="192">
        <v>300</v>
      </c>
      <c r="E90" s="193">
        <v>107.41823</v>
      </c>
      <c r="F90" s="193">
        <f t="shared" si="1"/>
        <v>35.80607666666667</v>
      </c>
    </row>
    <row r="91" spans="1:6" ht="15" customHeight="1">
      <c r="A91" s="206" t="s">
        <v>547</v>
      </c>
      <c r="B91" s="184" t="s">
        <v>418</v>
      </c>
      <c r="C91" s="185" t="s">
        <v>548</v>
      </c>
      <c r="D91" s="186">
        <f>D92+D133+D140+D138</f>
        <v>563995.94355</v>
      </c>
      <c r="E91" s="186">
        <f>E92+E133+E138+E140</f>
        <v>415172.32564999996</v>
      </c>
      <c r="F91" s="187">
        <f t="shared" si="1"/>
        <v>73.61264392022949</v>
      </c>
    </row>
    <row r="92" spans="1:6" s="188" customFormat="1" ht="30" customHeight="1">
      <c r="A92" s="206" t="s">
        <v>549</v>
      </c>
      <c r="B92" s="184" t="s">
        <v>418</v>
      </c>
      <c r="C92" s="185" t="s">
        <v>550</v>
      </c>
      <c r="D92" s="186">
        <f>D93+D96+D111+D123</f>
        <v>563981.1869</v>
      </c>
      <c r="E92" s="186">
        <f>E93+E96+E111+E123</f>
        <v>415384.554</v>
      </c>
      <c r="F92" s="187">
        <f t="shared" si="1"/>
        <v>73.65220040108399</v>
      </c>
    </row>
    <row r="93" spans="1:6" s="188" customFormat="1" ht="30" customHeight="1">
      <c r="A93" s="206" t="s">
        <v>551</v>
      </c>
      <c r="B93" s="184" t="s">
        <v>418</v>
      </c>
      <c r="C93" s="185" t="s">
        <v>552</v>
      </c>
      <c r="D93" s="186">
        <f>D94+D95</f>
        <v>68197.3</v>
      </c>
      <c r="E93" s="186">
        <f>E94+E95</f>
        <v>62211.925</v>
      </c>
      <c r="F93" s="187">
        <f t="shared" si="1"/>
        <v>91.22344286357378</v>
      </c>
    </row>
    <row r="94" spans="1:6" ht="30" customHeight="1">
      <c r="A94" s="194" t="s">
        <v>553</v>
      </c>
      <c r="B94" s="195">
        <v>910</v>
      </c>
      <c r="C94" s="191" t="s">
        <v>554</v>
      </c>
      <c r="D94" s="192">
        <v>49404.3</v>
      </c>
      <c r="E94" s="193">
        <v>49404.3</v>
      </c>
      <c r="F94" s="193">
        <f t="shared" si="1"/>
        <v>100</v>
      </c>
    </row>
    <row r="95" spans="1:6" ht="45" customHeight="1">
      <c r="A95" s="194" t="s">
        <v>555</v>
      </c>
      <c r="B95" s="195">
        <v>910</v>
      </c>
      <c r="C95" s="191" t="s">
        <v>556</v>
      </c>
      <c r="D95" s="192">
        <v>18793</v>
      </c>
      <c r="E95" s="193">
        <v>12807.625</v>
      </c>
      <c r="F95" s="193">
        <f t="shared" si="1"/>
        <v>68.15104028095567</v>
      </c>
    </row>
    <row r="96" spans="1:6" s="188" customFormat="1" ht="30" customHeight="1">
      <c r="A96" s="206" t="s">
        <v>557</v>
      </c>
      <c r="B96" s="184" t="s">
        <v>418</v>
      </c>
      <c r="C96" s="185" t="s">
        <v>558</v>
      </c>
      <c r="D96" s="186">
        <f>D101+D97+D100+D98+D99</f>
        <v>58053.28999999999</v>
      </c>
      <c r="E96" s="186">
        <f>E101+E97+E100+E98+E99</f>
        <v>31332.800999999996</v>
      </c>
      <c r="F96" s="187">
        <f t="shared" si="1"/>
        <v>53.97248114620205</v>
      </c>
    </row>
    <row r="97" spans="1:6" s="188" customFormat="1" ht="30" customHeight="1">
      <c r="A97" s="228" t="s">
        <v>559</v>
      </c>
      <c r="B97" s="222" t="s">
        <v>560</v>
      </c>
      <c r="C97" s="191" t="s">
        <v>561</v>
      </c>
      <c r="D97" s="220">
        <v>89.37</v>
      </c>
      <c r="E97" s="220">
        <v>89.37</v>
      </c>
      <c r="F97" s="193">
        <f t="shared" si="1"/>
        <v>100</v>
      </c>
    </row>
    <row r="98" spans="1:6" s="188" customFormat="1" ht="45" customHeight="1">
      <c r="A98" s="239" t="s">
        <v>562</v>
      </c>
      <c r="B98" s="222" t="s">
        <v>563</v>
      </c>
      <c r="C98" s="191" t="s">
        <v>564</v>
      </c>
      <c r="D98" s="220">
        <v>1324</v>
      </c>
      <c r="E98" s="220">
        <v>0</v>
      </c>
      <c r="F98" s="193">
        <f t="shared" si="1"/>
        <v>0</v>
      </c>
    </row>
    <row r="99" spans="1:6" s="188" customFormat="1" ht="90.75" customHeight="1">
      <c r="A99" s="240" t="s">
        <v>565</v>
      </c>
      <c r="B99" s="222" t="s">
        <v>496</v>
      </c>
      <c r="C99" s="191" t="s">
        <v>566</v>
      </c>
      <c r="D99" s="220">
        <v>2500</v>
      </c>
      <c r="E99" s="220">
        <v>648.19</v>
      </c>
      <c r="F99" s="193">
        <f t="shared" si="1"/>
        <v>25.9276</v>
      </c>
    </row>
    <row r="100" spans="1:6" s="188" customFormat="1" ht="45" customHeight="1">
      <c r="A100" s="228" t="s">
        <v>567</v>
      </c>
      <c r="B100" s="222" t="s">
        <v>568</v>
      </c>
      <c r="C100" s="191" t="s">
        <v>569</v>
      </c>
      <c r="D100" s="220">
        <v>478.2</v>
      </c>
      <c r="E100" s="220">
        <v>0</v>
      </c>
      <c r="F100" s="193">
        <f t="shared" si="1"/>
        <v>0</v>
      </c>
    </row>
    <row r="101" spans="1:6" s="188" customFormat="1" ht="15" customHeight="1">
      <c r="A101" s="241" t="s">
        <v>570</v>
      </c>
      <c r="B101" s="242" t="s">
        <v>418</v>
      </c>
      <c r="C101" s="243" t="s">
        <v>571</v>
      </c>
      <c r="D101" s="244">
        <f>SUM(D102:D110)</f>
        <v>53661.719999999994</v>
      </c>
      <c r="E101" s="244">
        <f>SUM(E102:E108)</f>
        <v>30595.240999999998</v>
      </c>
      <c r="F101" s="245">
        <f t="shared" si="1"/>
        <v>57.01502113610969</v>
      </c>
    </row>
    <row r="102" spans="1:6" s="211" customFormat="1" ht="30" customHeight="1">
      <c r="A102" s="246" t="s">
        <v>572</v>
      </c>
      <c r="B102" s="247">
        <v>904</v>
      </c>
      <c r="C102" s="209" t="s">
        <v>571</v>
      </c>
      <c r="D102" s="248">
        <v>1000</v>
      </c>
      <c r="E102" s="210">
        <v>1000</v>
      </c>
      <c r="F102" s="193">
        <f t="shared" si="1"/>
        <v>100</v>
      </c>
    </row>
    <row r="103" spans="1:6" ht="60" customHeight="1">
      <c r="A103" s="249" t="s">
        <v>573</v>
      </c>
      <c r="B103" s="250">
        <v>904</v>
      </c>
      <c r="C103" s="191" t="s">
        <v>571</v>
      </c>
      <c r="D103" s="192">
        <v>500</v>
      </c>
      <c r="E103" s="193">
        <v>500</v>
      </c>
      <c r="F103" s="193">
        <f t="shared" si="1"/>
        <v>100</v>
      </c>
    </row>
    <row r="104" spans="1:6" ht="45" customHeight="1">
      <c r="A104" s="240" t="s">
        <v>574</v>
      </c>
      <c r="B104" s="250">
        <v>907</v>
      </c>
      <c r="C104" s="191" t="s">
        <v>571</v>
      </c>
      <c r="D104" s="192">
        <v>2352.1</v>
      </c>
      <c r="E104" s="193">
        <v>2352.1</v>
      </c>
      <c r="F104" s="193">
        <f t="shared" si="1"/>
        <v>100</v>
      </c>
    </row>
    <row r="105" spans="1:6" ht="30" customHeight="1">
      <c r="A105" s="251" t="s">
        <v>575</v>
      </c>
      <c r="B105" s="250">
        <v>907</v>
      </c>
      <c r="C105" s="191" t="s">
        <v>571</v>
      </c>
      <c r="D105" s="192">
        <v>2390.55</v>
      </c>
      <c r="E105" s="193">
        <v>1785.841</v>
      </c>
      <c r="F105" s="193">
        <f t="shared" si="1"/>
        <v>74.70418941247829</v>
      </c>
    </row>
    <row r="106" spans="1:6" ht="45" customHeight="1">
      <c r="A106" s="194" t="s">
        <v>576</v>
      </c>
      <c r="B106" s="195">
        <v>910</v>
      </c>
      <c r="C106" s="191" t="s">
        <v>571</v>
      </c>
      <c r="D106" s="192">
        <v>24957.3</v>
      </c>
      <c r="E106" s="193">
        <v>24957.3</v>
      </c>
      <c r="F106" s="193">
        <f>E106*100/D106</f>
        <v>100</v>
      </c>
    </row>
    <row r="107" spans="1:6" ht="45" customHeight="1">
      <c r="A107" s="194" t="s">
        <v>575</v>
      </c>
      <c r="B107" s="195">
        <v>913</v>
      </c>
      <c r="C107" s="191" t="s">
        <v>571</v>
      </c>
      <c r="D107" s="192">
        <v>19594.17</v>
      </c>
      <c r="E107" s="193">
        <v>0</v>
      </c>
      <c r="F107" s="193">
        <f>E107*100/D107</f>
        <v>0</v>
      </c>
    </row>
    <row r="108" spans="1:6" ht="60" customHeight="1">
      <c r="A108" s="249" t="s">
        <v>577</v>
      </c>
      <c r="B108" s="250">
        <v>913</v>
      </c>
      <c r="C108" s="191" t="s">
        <v>571</v>
      </c>
      <c r="D108" s="192">
        <v>500</v>
      </c>
      <c r="E108" s="193">
        <v>0</v>
      </c>
      <c r="F108" s="193">
        <f>E108*100/D108</f>
        <v>0</v>
      </c>
    </row>
    <row r="109" spans="1:6" ht="75" customHeight="1">
      <c r="A109" s="240" t="s">
        <v>578</v>
      </c>
      <c r="B109" s="250">
        <v>918</v>
      </c>
      <c r="C109" s="191" t="s">
        <v>571</v>
      </c>
      <c r="D109" s="192">
        <v>296.6</v>
      </c>
      <c r="E109" s="193">
        <v>0</v>
      </c>
      <c r="F109" s="193">
        <f>E109*100/D109</f>
        <v>0</v>
      </c>
    </row>
    <row r="110" spans="1:6" ht="107.25" customHeight="1">
      <c r="A110" s="240" t="s">
        <v>579</v>
      </c>
      <c r="B110" s="250">
        <v>918</v>
      </c>
      <c r="C110" s="191" t="s">
        <v>571</v>
      </c>
      <c r="D110" s="192">
        <v>2071</v>
      </c>
      <c r="E110" s="193">
        <v>0</v>
      </c>
      <c r="F110" s="193">
        <f>E110*100/D110</f>
        <v>0</v>
      </c>
    </row>
    <row r="111" spans="1:6" s="188" customFormat="1" ht="30" customHeight="1">
      <c r="A111" s="206" t="s">
        <v>580</v>
      </c>
      <c r="B111" s="184" t="s">
        <v>418</v>
      </c>
      <c r="C111" s="185" t="s">
        <v>581</v>
      </c>
      <c r="D111" s="186">
        <f>D112+D113+D120</f>
        <v>432211</v>
      </c>
      <c r="E111" s="186">
        <f>E112+E113+E120</f>
        <v>317195.909</v>
      </c>
      <c r="F111" s="187">
        <f t="shared" si="1"/>
        <v>73.389133779566</v>
      </c>
    </row>
    <row r="112" spans="1:6" ht="45" customHeight="1">
      <c r="A112" s="194" t="s">
        <v>582</v>
      </c>
      <c r="B112" s="195">
        <v>918</v>
      </c>
      <c r="C112" s="191" t="s">
        <v>583</v>
      </c>
      <c r="D112" s="192">
        <v>9069.2</v>
      </c>
      <c r="E112" s="193">
        <v>6532.524</v>
      </c>
      <c r="F112" s="193">
        <f t="shared" si="1"/>
        <v>72.02977109337097</v>
      </c>
    </row>
    <row r="113" spans="1:6" s="188" customFormat="1" ht="45" customHeight="1">
      <c r="A113" s="201" t="s">
        <v>584</v>
      </c>
      <c r="B113" s="184" t="s">
        <v>418</v>
      </c>
      <c r="C113" s="185" t="s">
        <v>585</v>
      </c>
      <c r="D113" s="186">
        <f>D114+D115+D116+D117+D118+D119</f>
        <v>10316.1</v>
      </c>
      <c r="E113" s="186">
        <f>E114+E115+E116+E117+E118+E119</f>
        <v>6941.385</v>
      </c>
      <c r="F113" s="187">
        <f t="shared" si="1"/>
        <v>67.28691075115596</v>
      </c>
    </row>
    <row r="114" spans="1:6" ht="45" customHeight="1">
      <c r="A114" s="194" t="s">
        <v>586</v>
      </c>
      <c r="B114" s="195">
        <v>917</v>
      </c>
      <c r="C114" s="191" t="s">
        <v>585</v>
      </c>
      <c r="D114" s="192">
        <v>1239</v>
      </c>
      <c r="E114" s="193">
        <v>929.25</v>
      </c>
      <c r="F114" s="193">
        <f t="shared" si="1"/>
        <v>75</v>
      </c>
    </row>
    <row r="115" spans="1:6" ht="15" customHeight="1">
      <c r="A115" s="194" t="s">
        <v>587</v>
      </c>
      <c r="B115" s="195">
        <v>917</v>
      </c>
      <c r="C115" s="191" t="s">
        <v>585</v>
      </c>
      <c r="D115" s="192">
        <v>637.3</v>
      </c>
      <c r="E115" s="193">
        <v>480.405</v>
      </c>
      <c r="F115" s="193">
        <f t="shared" si="1"/>
        <v>75.38129609289189</v>
      </c>
    </row>
    <row r="116" spans="1:6" ht="45" customHeight="1">
      <c r="A116" s="194" t="s">
        <v>0</v>
      </c>
      <c r="B116" s="195">
        <v>917</v>
      </c>
      <c r="C116" s="191" t="s">
        <v>585</v>
      </c>
      <c r="D116" s="192">
        <v>1219.2</v>
      </c>
      <c r="E116" s="193">
        <v>860.027</v>
      </c>
      <c r="F116" s="193">
        <f t="shared" si="1"/>
        <v>70.5402723097113</v>
      </c>
    </row>
    <row r="117" spans="1:6" ht="45" customHeight="1">
      <c r="A117" s="194" t="s">
        <v>1</v>
      </c>
      <c r="B117" s="195">
        <v>917</v>
      </c>
      <c r="C117" s="191" t="s">
        <v>585</v>
      </c>
      <c r="D117" s="192">
        <v>414.3</v>
      </c>
      <c r="E117" s="193">
        <v>310.725</v>
      </c>
      <c r="F117" s="193">
        <f t="shared" si="1"/>
        <v>75</v>
      </c>
    </row>
    <row r="118" spans="1:6" ht="30" customHeight="1">
      <c r="A118" s="194" t="s">
        <v>2</v>
      </c>
      <c r="B118" s="195">
        <v>917</v>
      </c>
      <c r="C118" s="191" t="s">
        <v>585</v>
      </c>
      <c r="D118" s="192">
        <v>637.3</v>
      </c>
      <c r="E118" s="193">
        <v>545.978</v>
      </c>
      <c r="F118" s="193">
        <f t="shared" si="1"/>
        <v>85.67048485799467</v>
      </c>
    </row>
    <row r="119" spans="1:6" ht="30" customHeight="1">
      <c r="A119" s="194" t="s">
        <v>3</v>
      </c>
      <c r="B119" s="195">
        <v>907</v>
      </c>
      <c r="C119" s="191" t="s">
        <v>585</v>
      </c>
      <c r="D119" s="192">
        <v>6169</v>
      </c>
      <c r="E119" s="193">
        <v>3815</v>
      </c>
      <c r="F119" s="193">
        <f t="shared" si="1"/>
        <v>61.8414653914735</v>
      </c>
    </row>
    <row r="120" spans="1:6" s="188" customFormat="1" ht="30" customHeight="1">
      <c r="A120" s="203" t="s">
        <v>4</v>
      </c>
      <c r="B120" s="184" t="s">
        <v>418</v>
      </c>
      <c r="C120" s="185" t="s">
        <v>5</v>
      </c>
      <c r="D120" s="252">
        <f>D121+D122</f>
        <v>412825.7</v>
      </c>
      <c r="E120" s="252">
        <f>E121+E122</f>
        <v>303722</v>
      </c>
      <c r="F120" s="187">
        <f t="shared" si="1"/>
        <v>73.57148549617914</v>
      </c>
    </row>
    <row r="121" spans="1:6" ht="103.5" customHeight="1">
      <c r="A121" s="194" t="s">
        <v>6</v>
      </c>
      <c r="B121" s="195">
        <v>907</v>
      </c>
      <c r="C121" s="191" t="s">
        <v>5</v>
      </c>
      <c r="D121" s="192">
        <v>312769.4</v>
      </c>
      <c r="E121" s="193">
        <v>229325</v>
      </c>
      <c r="F121" s="193">
        <f t="shared" si="1"/>
        <v>73.32079161196715</v>
      </c>
    </row>
    <row r="122" spans="1:6" s="254" customFormat="1" ht="63" customHeight="1">
      <c r="A122" s="194" t="s">
        <v>7</v>
      </c>
      <c r="B122" s="195">
        <v>907</v>
      </c>
      <c r="C122" s="191" t="s">
        <v>5</v>
      </c>
      <c r="D122" s="253">
        <v>100056.3</v>
      </c>
      <c r="E122" s="193">
        <v>74397</v>
      </c>
      <c r="F122" s="193">
        <f t="shared" si="1"/>
        <v>74.35513805727375</v>
      </c>
    </row>
    <row r="123" spans="1:6" s="188" customFormat="1" ht="15" customHeight="1">
      <c r="A123" s="206" t="s">
        <v>8</v>
      </c>
      <c r="B123" s="184" t="s">
        <v>418</v>
      </c>
      <c r="C123" s="185" t="s">
        <v>9</v>
      </c>
      <c r="D123" s="186">
        <f>D124+D129+D130+D131</f>
        <v>5519.5969000000005</v>
      </c>
      <c r="E123" s="186">
        <f>E124+E129+E130+E131</f>
        <v>4643.919</v>
      </c>
      <c r="F123" s="187">
        <f t="shared" si="1"/>
        <v>84.1351113882972</v>
      </c>
    </row>
    <row r="124" spans="1:6" ht="75.75" customHeight="1">
      <c r="A124" s="218" t="s">
        <v>10</v>
      </c>
      <c r="B124" s="222" t="s">
        <v>418</v>
      </c>
      <c r="C124" s="209" t="s">
        <v>11</v>
      </c>
      <c r="D124" s="220">
        <f>D125+D126+D127+D128</f>
        <v>1757.5969</v>
      </c>
      <c r="E124" s="220">
        <f>E125+E126+E127+E128</f>
        <v>1021.211</v>
      </c>
      <c r="F124" s="193">
        <f t="shared" si="1"/>
        <v>58.102685547522306</v>
      </c>
    </row>
    <row r="125" spans="1:6" ht="75" customHeight="1">
      <c r="A125" s="218" t="s">
        <v>12</v>
      </c>
      <c r="B125" s="219">
        <v>910</v>
      </c>
      <c r="C125" s="209" t="s">
        <v>11</v>
      </c>
      <c r="D125" s="253">
        <v>921.19104</v>
      </c>
      <c r="E125" s="193">
        <v>541.961</v>
      </c>
      <c r="F125" s="193">
        <f t="shared" si="1"/>
        <v>58.83263910165691</v>
      </c>
    </row>
    <row r="126" spans="1:6" ht="75" customHeight="1">
      <c r="A126" s="218" t="s">
        <v>13</v>
      </c>
      <c r="B126" s="219">
        <v>917</v>
      </c>
      <c r="C126" s="209" t="s">
        <v>11</v>
      </c>
      <c r="D126" s="253">
        <v>460.59552</v>
      </c>
      <c r="E126" s="193">
        <v>258.142</v>
      </c>
      <c r="F126" s="193">
        <f t="shared" si="1"/>
        <v>56.045269393849075</v>
      </c>
    </row>
    <row r="127" spans="1:6" ht="1.5" customHeight="1">
      <c r="A127" s="218" t="s">
        <v>14</v>
      </c>
      <c r="B127" s="219"/>
      <c r="C127" s="209" t="s">
        <v>11</v>
      </c>
      <c r="D127" s="192">
        <v>0</v>
      </c>
      <c r="E127" s="193"/>
      <c r="F127" s="193" t="e">
        <f t="shared" si="1"/>
        <v>#DIV/0!</v>
      </c>
    </row>
    <row r="128" spans="1:6" ht="74.25" customHeight="1">
      <c r="A128" s="218" t="s">
        <v>15</v>
      </c>
      <c r="B128" s="219">
        <v>923</v>
      </c>
      <c r="C128" s="209" t="s">
        <v>11</v>
      </c>
      <c r="D128" s="253">
        <v>375.81034</v>
      </c>
      <c r="E128" s="193">
        <v>221.108</v>
      </c>
      <c r="F128" s="193">
        <f t="shared" si="1"/>
        <v>58.83499639738491</v>
      </c>
    </row>
    <row r="129" spans="1:6" ht="61.5" customHeight="1" hidden="1">
      <c r="A129" s="194" t="s">
        <v>16</v>
      </c>
      <c r="B129" s="195"/>
      <c r="C129" s="191" t="s">
        <v>17</v>
      </c>
      <c r="D129" s="192">
        <v>0</v>
      </c>
      <c r="E129" s="193"/>
      <c r="F129" s="193" t="e">
        <f t="shared" si="1"/>
        <v>#DIV/0!</v>
      </c>
    </row>
    <row r="130" spans="1:6" ht="0.75" customHeight="1">
      <c r="A130" s="194" t="s">
        <v>18</v>
      </c>
      <c r="B130" s="195"/>
      <c r="C130" s="191" t="s">
        <v>17</v>
      </c>
      <c r="D130" s="192">
        <v>0</v>
      </c>
      <c r="E130" s="193"/>
      <c r="F130" s="193" t="e">
        <f t="shared" si="1"/>
        <v>#DIV/0!</v>
      </c>
    </row>
    <row r="131" spans="1:6" s="188" customFormat="1" ht="15" customHeight="1">
      <c r="A131" s="203" t="s">
        <v>19</v>
      </c>
      <c r="B131" s="184" t="s">
        <v>418</v>
      </c>
      <c r="C131" s="185" t="s">
        <v>20</v>
      </c>
      <c r="D131" s="186">
        <f>D132</f>
        <v>3762</v>
      </c>
      <c r="E131" s="186">
        <f>E132</f>
        <v>3622.708</v>
      </c>
      <c r="F131" s="187">
        <f t="shared" si="1"/>
        <v>96.29739500265816</v>
      </c>
    </row>
    <row r="132" spans="1:6" ht="30" customHeight="1">
      <c r="A132" s="196" t="s">
        <v>21</v>
      </c>
      <c r="B132" s="197">
        <v>913</v>
      </c>
      <c r="C132" s="191" t="s">
        <v>22</v>
      </c>
      <c r="D132" s="192">
        <v>3762</v>
      </c>
      <c r="E132" s="193">
        <v>3622.708</v>
      </c>
      <c r="F132" s="193">
        <f t="shared" si="1"/>
        <v>96.29739500265816</v>
      </c>
    </row>
    <row r="133" spans="1:6" s="256" customFormat="1" ht="15" customHeight="1">
      <c r="A133" s="206" t="s">
        <v>23</v>
      </c>
      <c r="B133" s="184" t="s">
        <v>418</v>
      </c>
      <c r="C133" s="185" t="s">
        <v>24</v>
      </c>
      <c r="D133" s="255">
        <f>D134+D135+D136+D137</f>
        <v>772.4</v>
      </c>
      <c r="E133" s="255">
        <f>E134+E135+E136+E137</f>
        <v>545.415</v>
      </c>
      <c r="F133" s="187">
        <f t="shared" si="1"/>
        <v>70.61302433972035</v>
      </c>
    </row>
    <row r="134" spans="1:6" s="260" customFormat="1" ht="45" customHeight="1">
      <c r="A134" s="257" t="s">
        <v>25</v>
      </c>
      <c r="B134" s="258">
        <v>904</v>
      </c>
      <c r="C134" s="191" t="s">
        <v>26</v>
      </c>
      <c r="D134" s="192">
        <v>256.5</v>
      </c>
      <c r="E134" s="259">
        <v>105.415</v>
      </c>
      <c r="F134" s="193">
        <f t="shared" si="1"/>
        <v>41.097465886939574</v>
      </c>
    </row>
    <row r="135" spans="1:6" s="260" customFormat="1" ht="30" customHeight="1">
      <c r="A135" s="194" t="s">
        <v>27</v>
      </c>
      <c r="B135" s="195">
        <v>904</v>
      </c>
      <c r="C135" s="191" t="s">
        <v>28</v>
      </c>
      <c r="D135" s="192">
        <v>430</v>
      </c>
      <c r="E135" s="259">
        <v>430</v>
      </c>
      <c r="F135" s="193">
        <f t="shared" si="1"/>
        <v>100</v>
      </c>
    </row>
    <row r="136" spans="1:6" s="260" customFormat="1" ht="30" customHeight="1">
      <c r="A136" s="194" t="s">
        <v>27</v>
      </c>
      <c r="B136" s="195">
        <v>907</v>
      </c>
      <c r="C136" s="191" t="s">
        <v>28</v>
      </c>
      <c r="D136" s="192">
        <v>75.9</v>
      </c>
      <c r="E136" s="259">
        <v>0</v>
      </c>
      <c r="F136" s="193">
        <f t="shared" si="1"/>
        <v>0</v>
      </c>
    </row>
    <row r="137" spans="1:6" s="260" customFormat="1" ht="30" customHeight="1">
      <c r="A137" s="194" t="s">
        <v>27</v>
      </c>
      <c r="B137" s="195">
        <v>917</v>
      </c>
      <c r="C137" s="191" t="s">
        <v>28</v>
      </c>
      <c r="D137" s="192">
        <v>10</v>
      </c>
      <c r="E137" s="259">
        <v>10</v>
      </c>
      <c r="F137" s="193">
        <f t="shared" si="1"/>
        <v>100</v>
      </c>
    </row>
    <row r="138" spans="1:6" s="260" customFormat="1" ht="116.25" customHeight="1">
      <c r="A138" s="261" t="s">
        <v>29</v>
      </c>
      <c r="B138" s="184" t="s">
        <v>418</v>
      </c>
      <c r="C138" s="185" t="s">
        <v>30</v>
      </c>
      <c r="D138" s="205">
        <f>D139</f>
        <v>40.59008</v>
      </c>
      <c r="E138" s="205">
        <f>E139</f>
        <v>40.59008</v>
      </c>
      <c r="F138" s="187">
        <f t="shared" si="1"/>
        <v>100</v>
      </c>
    </row>
    <row r="139" spans="1:6" s="260" customFormat="1" ht="30" customHeight="1">
      <c r="A139" s="262" t="s">
        <v>31</v>
      </c>
      <c r="B139" s="263">
        <v>907</v>
      </c>
      <c r="C139" s="264" t="s">
        <v>32</v>
      </c>
      <c r="D139" s="192">
        <v>40.59008</v>
      </c>
      <c r="E139" s="259">
        <v>40.59008</v>
      </c>
      <c r="F139" s="193">
        <f t="shared" si="1"/>
        <v>100</v>
      </c>
    </row>
    <row r="140" spans="1:6" s="188" customFormat="1" ht="30" customHeight="1">
      <c r="A140" s="206" t="s">
        <v>33</v>
      </c>
      <c r="B140" s="184" t="s">
        <v>418</v>
      </c>
      <c r="C140" s="185" t="s">
        <v>34</v>
      </c>
      <c r="D140" s="186">
        <f>D141</f>
        <v>-798.23343</v>
      </c>
      <c r="E140" s="186">
        <f>E141</f>
        <v>-798.23343</v>
      </c>
      <c r="F140" s="187">
        <f t="shared" si="1"/>
        <v>99.99999999999999</v>
      </c>
    </row>
    <row r="141" spans="1:6" ht="30" customHeight="1">
      <c r="A141" s="194" t="s">
        <v>35</v>
      </c>
      <c r="B141" s="222" t="s">
        <v>418</v>
      </c>
      <c r="C141" s="191" t="s">
        <v>36</v>
      </c>
      <c r="D141" s="192">
        <v>-798.23343</v>
      </c>
      <c r="E141" s="193">
        <v>-798.23343</v>
      </c>
      <c r="F141" s="193">
        <f t="shared" si="1"/>
        <v>99.99999999999999</v>
      </c>
    </row>
    <row r="142" spans="1:6" ht="19.5" customHeight="1">
      <c r="A142" s="206" t="s">
        <v>37</v>
      </c>
      <c r="B142" s="182"/>
      <c r="C142" s="185" t="s">
        <v>38</v>
      </c>
      <c r="D142" s="186">
        <f>D91+D15</f>
        <v>652754.82855</v>
      </c>
      <c r="E142" s="186">
        <f>E91+E15</f>
        <v>481101.50815999997</v>
      </c>
      <c r="F142" s="187">
        <f t="shared" si="1"/>
        <v>73.70324770001274</v>
      </c>
    </row>
    <row r="143" spans="1:6" ht="14.25">
      <c r="A143" s="265"/>
      <c r="B143" s="266"/>
      <c r="C143" s="267"/>
      <c r="D143" s="268"/>
      <c r="E143" s="269"/>
      <c r="F143" s="270"/>
    </row>
    <row r="144" spans="1:6" ht="14.25">
      <c r="A144" s="265"/>
      <c r="B144" s="266"/>
      <c r="C144" s="267"/>
      <c r="D144" s="268"/>
      <c r="E144" s="269"/>
      <c r="F144" s="270"/>
    </row>
    <row r="145" spans="1:6" ht="15">
      <c r="A145" s="265"/>
      <c r="B145" s="266"/>
      <c r="C145" s="267"/>
      <c r="D145" s="271"/>
      <c r="E145" s="272"/>
      <c r="F145" s="272"/>
    </row>
    <row r="146" spans="1:6" ht="15">
      <c r="A146" s="273" t="s">
        <v>337</v>
      </c>
      <c r="B146" s="274"/>
      <c r="E146" s="302" t="s">
        <v>338</v>
      </c>
      <c r="F146" s="302"/>
    </row>
  </sheetData>
  <sheetProtection/>
  <mergeCells count="7">
    <mergeCell ref="E146:F146"/>
    <mergeCell ref="A10:F11"/>
    <mergeCell ref="A13:A14"/>
    <mergeCell ref="B13:C13"/>
    <mergeCell ref="D13:D14"/>
    <mergeCell ref="E13:E14"/>
    <mergeCell ref="F13:F14"/>
  </mergeCells>
  <printOptions/>
  <pageMargins left="0.7874015748031497" right="0.3937007874015748" top="0.7874015748031497" bottom="0.3937007874015748" header="0.31496062992125984" footer="0.31496062992125984"/>
  <pageSetup horizontalDpi="600" verticalDpi="600" orientation="portrait" paperSize="9" scale="70" r:id="rId2"/>
  <headerFooter differentFirst="1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3"/>
  <sheetViews>
    <sheetView zoomScalePageLayoutView="0" workbookViewId="0" topLeftCell="A1">
      <selection activeCell="D8" sqref="D8:E8"/>
    </sheetView>
  </sheetViews>
  <sheetFormatPr defaultColWidth="9.140625" defaultRowHeight="15"/>
  <cols>
    <col min="1" max="1" width="49.421875" style="36" customWidth="1"/>
    <col min="2" max="2" width="7.140625" style="57" customWidth="1"/>
    <col min="3" max="3" width="9.57421875" style="57" customWidth="1"/>
    <col min="4" max="4" width="10.421875" style="57" customWidth="1"/>
    <col min="5" max="5" width="8.140625" style="57" customWidth="1"/>
    <col min="6" max="6" width="9.140625" style="36" customWidth="1"/>
    <col min="7" max="8" width="10.140625" style="36" customWidth="1"/>
    <col min="9" max="9" width="0.9921875" style="36" customWidth="1"/>
    <col min="10" max="16384" width="9.140625" style="36" customWidth="1"/>
  </cols>
  <sheetData>
    <row r="1" spans="1:9" ht="12.75">
      <c r="A1" s="1"/>
      <c r="B1" s="27"/>
      <c r="C1" s="27"/>
      <c r="D1" s="27"/>
      <c r="E1" s="27"/>
      <c r="F1" s="2"/>
      <c r="G1" s="2"/>
      <c r="H1" s="2"/>
      <c r="I1" s="2"/>
    </row>
    <row r="2" spans="1:9" ht="12.75">
      <c r="A2" s="1"/>
      <c r="B2" s="27"/>
      <c r="C2" s="27"/>
      <c r="D2" s="27"/>
      <c r="E2" s="27"/>
      <c r="F2" s="2"/>
      <c r="G2" s="2"/>
      <c r="H2" s="2"/>
      <c r="I2" s="2"/>
    </row>
    <row r="3" spans="1:9" ht="12.75">
      <c r="A3" s="1"/>
      <c r="B3" s="27"/>
      <c r="C3" s="27"/>
      <c r="D3" s="27"/>
      <c r="E3" s="27"/>
      <c r="F3" s="2"/>
      <c r="G3" s="2"/>
      <c r="H3" s="2"/>
      <c r="I3" s="2"/>
    </row>
    <row r="4" spans="1:9" ht="12.75">
      <c r="A4" s="1"/>
      <c r="B4" s="27"/>
      <c r="C4" s="27"/>
      <c r="D4" s="27"/>
      <c r="E4" s="27"/>
      <c r="F4" s="2"/>
      <c r="G4" s="2"/>
      <c r="H4" s="2"/>
      <c r="I4" s="2"/>
    </row>
    <row r="5" spans="1:9" ht="15">
      <c r="A5" s="37"/>
      <c r="B5" s="38"/>
      <c r="C5" s="51"/>
      <c r="D5" s="52" t="s">
        <v>328</v>
      </c>
      <c r="E5" s="51"/>
      <c r="F5" s="51"/>
      <c r="G5" s="51"/>
      <c r="H5" s="51"/>
      <c r="I5" s="2"/>
    </row>
    <row r="6" spans="1:9" ht="15">
      <c r="A6" s="37"/>
      <c r="B6" s="38"/>
      <c r="C6" s="51"/>
      <c r="D6" s="52" t="s">
        <v>329</v>
      </c>
      <c r="E6" s="51"/>
      <c r="F6" s="51"/>
      <c r="G6" s="51"/>
      <c r="H6" s="51"/>
      <c r="I6" s="2"/>
    </row>
    <row r="7" spans="1:9" ht="46.5" customHeight="1">
      <c r="A7" s="37"/>
      <c r="B7" s="38"/>
      <c r="C7" s="51"/>
      <c r="D7" s="313" t="s">
        <v>331</v>
      </c>
      <c r="E7" s="314"/>
      <c r="F7" s="314"/>
      <c r="G7" s="314"/>
      <c r="H7" s="314"/>
      <c r="I7" s="2"/>
    </row>
    <row r="8" spans="1:9" ht="15">
      <c r="A8" s="37"/>
      <c r="B8" s="38"/>
      <c r="C8" s="51"/>
      <c r="D8" s="320" t="s">
        <v>75</v>
      </c>
      <c r="E8" s="320"/>
      <c r="F8" s="51"/>
      <c r="G8" s="51"/>
      <c r="H8" s="51"/>
      <c r="I8" s="2"/>
    </row>
    <row r="9" spans="1:9" ht="15">
      <c r="A9" s="37"/>
      <c r="B9" s="38"/>
      <c r="C9" s="51"/>
      <c r="D9" s="51"/>
      <c r="E9" s="52" t="s">
        <v>330</v>
      </c>
      <c r="F9" s="51"/>
      <c r="G9" s="51"/>
      <c r="H9" s="51"/>
      <c r="I9" s="2"/>
    </row>
    <row r="10" spans="1:9" ht="12.75">
      <c r="A10" s="37"/>
      <c r="B10" s="38"/>
      <c r="C10" s="38"/>
      <c r="D10" s="38"/>
      <c r="E10" s="38"/>
      <c r="F10" s="39"/>
      <c r="G10" s="39"/>
      <c r="H10" s="39"/>
      <c r="I10" s="2"/>
    </row>
    <row r="11" spans="1:9" ht="12.75">
      <c r="A11" s="40"/>
      <c r="B11" s="41"/>
      <c r="C11" s="41"/>
      <c r="D11" s="41"/>
      <c r="E11" s="41"/>
      <c r="F11" s="42"/>
      <c r="G11" s="42"/>
      <c r="H11" s="42"/>
      <c r="I11" s="2"/>
    </row>
    <row r="12" spans="1:9" ht="52.5" customHeight="1">
      <c r="A12" s="315" t="s">
        <v>332</v>
      </c>
      <c r="B12" s="315"/>
      <c r="C12" s="315"/>
      <c r="D12" s="315"/>
      <c r="E12" s="315"/>
      <c r="F12" s="315"/>
      <c r="G12" s="315"/>
      <c r="H12" s="315"/>
      <c r="I12" s="2"/>
    </row>
    <row r="13" spans="1:9" ht="12.75">
      <c r="A13" s="43"/>
      <c r="B13" s="44"/>
      <c r="C13" s="44"/>
      <c r="D13" s="44"/>
      <c r="E13" s="44"/>
      <c r="F13" s="44"/>
      <c r="G13" s="45"/>
      <c r="H13" s="45"/>
      <c r="I13" s="2"/>
    </row>
    <row r="14" spans="1:9" ht="12.75">
      <c r="A14" s="46"/>
      <c r="B14" s="44"/>
      <c r="C14" s="44"/>
      <c r="D14" s="44"/>
      <c r="E14" s="44"/>
      <c r="F14" s="44"/>
      <c r="G14" s="45"/>
      <c r="H14" s="45" t="s">
        <v>322</v>
      </c>
      <c r="I14" s="2"/>
    </row>
    <row r="15" spans="1:9" ht="15">
      <c r="A15" s="316" t="s">
        <v>311</v>
      </c>
      <c r="B15" s="317" t="s">
        <v>312</v>
      </c>
      <c r="C15" s="318"/>
      <c r="D15" s="318"/>
      <c r="E15" s="318"/>
      <c r="F15" s="317" t="s">
        <v>313</v>
      </c>
      <c r="G15" s="319" t="s">
        <v>310</v>
      </c>
      <c r="H15" s="319" t="s">
        <v>309</v>
      </c>
      <c r="I15" s="2"/>
    </row>
    <row r="16" spans="1:9" ht="24">
      <c r="A16" s="316"/>
      <c r="B16" s="47" t="s">
        <v>315</v>
      </c>
      <c r="C16" s="47" t="s">
        <v>316</v>
      </c>
      <c r="D16" s="47" t="s">
        <v>317</v>
      </c>
      <c r="E16" s="47" t="s">
        <v>318</v>
      </c>
      <c r="F16" s="317"/>
      <c r="G16" s="319"/>
      <c r="H16" s="319"/>
      <c r="I16" s="2"/>
    </row>
    <row r="17" spans="1:9" ht="12.75">
      <c r="A17" s="48">
        <v>1</v>
      </c>
      <c r="B17" s="49">
        <v>2</v>
      </c>
      <c r="C17" s="49">
        <v>3</v>
      </c>
      <c r="D17" s="49">
        <v>4</v>
      </c>
      <c r="E17" s="49">
        <v>5</v>
      </c>
      <c r="F17" s="49">
        <v>6</v>
      </c>
      <c r="G17" s="49">
        <v>7</v>
      </c>
      <c r="H17" s="49">
        <v>8</v>
      </c>
      <c r="I17" s="1"/>
    </row>
    <row r="18" spans="1:9" s="77" customFormat="1" ht="15" customHeight="1">
      <c r="A18" s="53" t="s">
        <v>91</v>
      </c>
      <c r="B18" s="25">
        <v>1</v>
      </c>
      <c r="C18" s="25">
        <v>0</v>
      </c>
      <c r="D18" s="24" t="s">
        <v>79</v>
      </c>
      <c r="E18" s="23" t="s">
        <v>79</v>
      </c>
      <c r="F18" s="10">
        <v>69168.9</v>
      </c>
      <c r="G18" s="10">
        <v>58997.3</v>
      </c>
      <c r="H18" s="7">
        <v>0.8529454711582808</v>
      </c>
      <c r="I18" s="6"/>
    </row>
    <row r="19" spans="1:9" s="77" customFormat="1" ht="30" customHeight="1">
      <c r="A19" s="53" t="s">
        <v>194</v>
      </c>
      <c r="B19" s="25">
        <v>1</v>
      </c>
      <c r="C19" s="25">
        <v>2</v>
      </c>
      <c r="D19" s="24" t="s">
        <v>79</v>
      </c>
      <c r="E19" s="23" t="s">
        <v>79</v>
      </c>
      <c r="F19" s="10">
        <v>1999.2</v>
      </c>
      <c r="G19" s="10">
        <v>1814.2</v>
      </c>
      <c r="H19" s="7">
        <v>0.9074629851940776</v>
      </c>
      <c r="I19" s="6"/>
    </row>
    <row r="20" spans="1:9" ht="30" customHeight="1">
      <c r="A20" s="50" t="s">
        <v>89</v>
      </c>
      <c r="B20" s="21">
        <v>1</v>
      </c>
      <c r="C20" s="21">
        <v>2</v>
      </c>
      <c r="D20" s="20">
        <v>20000</v>
      </c>
      <c r="E20" s="19" t="s">
        <v>79</v>
      </c>
      <c r="F20" s="12">
        <v>1999.2</v>
      </c>
      <c r="G20" s="12">
        <v>1814.2</v>
      </c>
      <c r="H20" s="9">
        <v>0.9074629851940776</v>
      </c>
      <c r="I20" s="16"/>
    </row>
    <row r="21" spans="1:9" ht="15" customHeight="1">
      <c r="A21" s="50" t="s">
        <v>193</v>
      </c>
      <c r="B21" s="21">
        <v>1</v>
      </c>
      <c r="C21" s="21">
        <v>2</v>
      </c>
      <c r="D21" s="20">
        <v>22000</v>
      </c>
      <c r="E21" s="19" t="s">
        <v>79</v>
      </c>
      <c r="F21" s="12">
        <v>1999.2</v>
      </c>
      <c r="G21" s="12">
        <v>1814.2</v>
      </c>
      <c r="H21" s="9">
        <v>0.9074629851940776</v>
      </c>
      <c r="I21" s="16"/>
    </row>
    <row r="22" spans="1:9" ht="53.25" customHeight="1">
      <c r="A22" s="50" t="s">
        <v>85</v>
      </c>
      <c r="B22" s="21">
        <v>1</v>
      </c>
      <c r="C22" s="21">
        <v>2</v>
      </c>
      <c r="D22" s="20" t="s">
        <v>192</v>
      </c>
      <c r="E22" s="19" t="s">
        <v>83</v>
      </c>
      <c r="F22" s="12">
        <v>1999.2</v>
      </c>
      <c r="G22" s="12">
        <v>1814.2</v>
      </c>
      <c r="H22" s="9">
        <v>0.9074629851940776</v>
      </c>
      <c r="I22" s="16"/>
    </row>
    <row r="23" spans="1:9" s="77" customFormat="1" ht="39" customHeight="1">
      <c r="A23" s="53" t="s">
        <v>198</v>
      </c>
      <c r="B23" s="25">
        <v>1</v>
      </c>
      <c r="C23" s="25">
        <v>3</v>
      </c>
      <c r="D23" s="24" t="s">
        <v>79</v>
      </c>
      <c r="E23" s="23" t="s">
        <v>79</v>
      </c>
      <c r="F23" s="10">
        <v>1350.2</v>
      </c>
      <c r="G23" s="10">
        <v>1154</v>
      </c>
      <c r="H23" s="7">
        <v>0.8546881943415789</v>
      </c>
      <c r="I23" s="6"/>
    </row>
    <row r="24" spans="1:9" ht="30" customHeight="1">
      <c r="A24" s="50" t="s">
        <v>89</v>
      </c>
      <c r="B24" s="21">
        <v>1</v>
      </c>
      <c r="C24" s="21">
        <v>3</v>
      </c>
      <c r="D24" s="20">
        <v>20000</v>
      </c>
      <c r="E24" s="19" t="s">
        <v>79</v>
      </c>
      <c r="F24" s="12">
        <v>1350.2</v>
      </c>
      <c r="G24" s="12">
        <v>1154</v>
      </c>
      <c r="H24" s="9">
        <v>0.8546881943415789</v>
      </c>
      <c r="I24" s="16"/>
    </row>
    <row r="25" spans="1:9" ht="15" customHeight="1">
      <c r="A25" s="50" t="s">
        <v>88</v>
      </c>
      <c r="B25" s="21">
        <v>1</v>
      </c>
      <c r="C25" s="21">
        <v>3</v>
      </c>
      <c r="D25" s="20">
        <v>22100</v>
      </c>
      <c r="E25" s="19" t="s">
        <v>79</v>
      </c>
      <c r="F25" s="12">
        <v>397</v>
      </c>
      <c r="G25" s="12">
        <v>346.9</v>
      </c>
      <c r="H25" s="9">
        <v>0.8738035264483627</v>
      </c>
      <c r="I25" s="16"/>
    </row>
    <row r="26" spans="1:9" ht="52.5" customHeight="1">
      <c r="A26" s="50" t="s">
        <v>85</v>
      </c>
      <c r="B26" s="21">
        <v>1</v>
      </c>
      <c r="C26" s="21">
        <v>3</v>
      </c>
      <c r="D26" s="20" t="s">
        <v>87</v>
      </c>
      <c r="E26" s="19" t="s">
        <v>83</v>
      </c>
      <c r="F26" s="12">
        <v>390.1</v>
      </c>
      <c r="G26" s="12">
        <v>342.5</v>
      </c>
      <c r="H26" s="9">
        <v>0.8779800051268905</v>
      </c>
      <c r="I26" s="16"/>
    </row>
    <row r="27" spans="1:9" ht="30" customHeight="1">
      <c r="A27" s="50" t="s">
        <v>78</v>
      </c>
      <c r="B27" s="21">
        <v>1</v>
      </c>
      <c r="C27" s="21">
        <v>3</v>
      </c>
      <c r="D27" s="20" t="s">
        <v>87</v>
      </c>
      <c r="E27" s="19" t="s">
        <v>77</v>
      </c>
      <c r="F27" s="12">
        <v>6</v>
      </c>
      <c r="G27" s="12">
        <v>3.5</v>
      </c>
      <c r="H27" s="9">
        <v>0.5833333333333334</v>
      </c>
      <c r="I27" s="16"/>
    </row>
    <row r="28" spans="1:9" ht="15" customHeight="1">
      <c r="A28" s="50" t="s">
        <v>163</v>
      </c>
      <c r="B28" s="21">
        <v>1</v>
      </c>
      <c r="C28" s="21">
        <v>3</v>
      </c>
      <c r="D28" s="20" t="s">
        <v>87</v>
      </c>
      <c r="E28" s="19" t="s">
        <v>161</v>
      </c>
      <c r="F28" s="12">
        <v>0.9</v>
      </c>
      <c r="G28" s="12">
        <v>0.9</v>
      </c>
      <c r="H28" s="9">
        <v>1</v>
      </c>
      <c r="I28" s="16"/>
    </row>
    <row r="29" spans="1:9" ht="30" customHeight="1">
      <c r="A29" s="50" t="s">
        <v>197</v>
      </c>
      <c r="B29" s="21">
        <v>1</v>
      </c>
      <c r="C29" s="21">
        <v>3</v>
      </c>
      <c r="D29" s="20">
        <v>22200</v>
      </c>
      <c r="E29" s="19" t="s">
        <v>79</v>
      </c>
      <c r="F29" s="12">
        <v>953.2</v>
      </c>
      <c r="G29" s="12">
        <v>807</v>
      </c>
      <c r="H29" s="9">
        <v>0.846621905161561</v>
      </c>
      <c r="I29" s="16"/>
    </row>
    <row r="30" spans="1:9" ht="54" customHeight="1">
      <c r="A30" s="50" t="s">
        <v>85</v>
      </c>
      <c r="B30" s="21">
        <v>1</v>
      </c>
      <c r="C30" s="21">
        <v>3</v>
      </c>
      <c r="D30" s="20" t="s">
        <v>196</v>
      </c>
      <c r="E30" s="19" t="s">
        <v>83</v>
      </c>
      <c r="F30" s="12">
        <v>953.2</v>
      </c>
      <c r="G30" s="12">
        <v>807</v>
      </c>
      <c r="H30" s="9">
        <v>0.846621905161561</v>
      </c>
      <c r="I30" s="16"/>
    </row>
    <row r="31" spans="1:9" s="77" customFormat="1" ht="52.5" customHeight="1">
      <c r="A31" s="53" t="s">
        <v>191</v>
      </c>
      <c r="B31" s="25">
        <v>1</v>
      </c>
      <c r="C31" s="25">
        <v>4</v>
      </c>
      <c r="D31" s="24" t="s">
        <v>79</v>
      </c>
      <c r="E31" s="23" t="s">
        <v>79</v>
      </c>
      <c r="F31" s="10">
        <v>23540.6</v>
      </c>
      <c r="G31" s="10">
        <v>20968.6</v>
      </c>
      <c r="H31" s="7">
        <v>0.890741952201728</v>
      </c>
      <c r="I31" s="6"/>
    </row>
    <row r="32" spans="1:9" ht="27.75" customHeight="1">
      <c r="A32" s="50" t="s">
        <v>89</v>
      </c>
      <c r="B32" s="21">
        <v>1</v>
      </c>
      <c r="C32" s="21">
        <v>4</v>
      </c>
      <c r="D32" s="20">
        <v>20000</v>
      </c>
      <c r="E32" s="19" t="s">
        <v>79</v>
      </c>
      <c r="F32" s="12">
        <v>23346.6</v>
      </c>
      <c r="G32" s="12">
        <v>20968.1</v>
      </c>
      <c r="H32" s="9">
        <v>0.8981222105145932</v>
      </c>
      <c r="I32" s="16"/>
    </row>
    <row r="33" spans="1:9" ht="15" customHeight="1">
      <c r="A33" s="50" t="s">
        <v>88</v>
      </c>
      <c r="B33" s="21">
        <v>1</v>
      </c>
      <c r="C33" s="21">
        <v>4</v>
      </c>
      <c r="D33" s="20">
        <v>22100</v>
      </c>
      <c r="E33" s="19" t="s">
        <v>79</v>
      </c>
      <c r="F33" s="12">
        <v>23346.6</v>
      </c>
      <c r="G33" s="12">
        <v>20968.1</v>
      </c>
      <c r="H33" s="9">
        <v>0.8981222105145932</v>
      </c>
      <c r="I33" s="16"/>
    </row>
    <row r="34" spans="1:9" ht="51.75" customHeight="1">
      <c r="A34" s="50" t="s">
        <v>85</v>
      </c>
      <c r="B34" s="21">
        <v>1</v>
      </c>
      <c r="C34" s="21">
        <v>4</v>
      </c>
      <c r="D34" s="20" t="s">
        <v>87</v>
      </c>
      <c r="E34" s="19" t="s">
        <v>83</v>
      </c>
      <c r="F34" s="12">
        <v>21468.9</v>
      </c>
      <c r="G34" s="12">
        <v>19590.4</v>
      </c>
      <c r="H34" s="9">
        <v>0.9125013391463932</v>
      </c>
      <c r="I34" s="16"/>
    </row>
    <row r="35" spans="1:9" ht="30" customHeight="1">
      <c r="A35" s="50" t="s">
        <v>78</v>
      </c>
      <c r="B35" s="21">
        <v>1</v>
      </c>
      <c r="C35" s="21">
        <v>4</v>
      </c>
      <c r="D35" s="20" t="s">
        <v>87</v>
      </c>
      <c r="E35" s="19" t="s">
        <v>77</v>
      </c>
      <c r="F35" s="12">
        <v>1856.4</v>
      </c>
      <c r="G35" s="12">
        <v>1370.2</v>
      </c>
      <c r="H35" s="9">
        <v>0.7380952380952381</v>
      </c>
      <c r="I35" s="16"/>
    </row>
    <row r="36" spans="1:9" ht="15" customHeight="1">
      <c r="A36" s="50" t="s">
        <v>163</v>
      </c>
      <c r="B36" s="21">
        <v>1</v>
      </c>
      <c r="C36" s="21">
        <v>4</v>
      </c>
      <c r="D36" s="20" t="s">
        <v>87</v>
      </c>
      <c r="E36" s="19" t="s">
        <v>161</v>
      </c>
      <c r="F36" s="12">
        <v>21.3</v>
      </c>
      <c r="G36" s="12">
        <v>7.5</v>
      </c>
      <c r="H36" s="9">
        <v>0.352112676056338</v>
      </c>
      <c r="I36" s="16"/>
    </row>
    <row r="37" spans="1:9" ht="15" customHeight="1">
      <c r="A37" s="50" t="s">
        <v>97</v>
      </c>
      <c r="B37" s="21">
        <v>1</v>
      </c>
      <c r="C37" s="21">
        <v>4</v>
      </c>
      <c r="D37" s="20">
        <v>7950000</v>
      </c>
      <c r="E37" s="19" t="s">
        <v>79</v>
      </c>
      <c r="F37" s="12">
        <v>194</v>
      </c>
      <c r="G37" s="12">
        <v>0.5</v>
      </c>
      <c r="H37" s="9">
        <v>0.002577319587628866</v>
      </c>
      <c r="I37" s="16"/>
    </row>
    <row r="38" spans="1:9" ht="39" customHeight="1">
      <c r="A38" s="50" t="s">
        <v>156</v>
      </c>
      <c r="B38" s="21">
        <v>1</v>
      </c>
      <c r="C38" s="21">
        <v>4</v>
      </c>
      <c r="D38" s="20">
        <v>7956400</v>
      </c>
      <c r="E38" s="19" t="s">
        <v>79</v>
      </c>
      <c r="F38" s="12">
        <v>194</v>
      </c>
      <c r="G38" s="12">
        <v>0.5</v>
      </c>
      <c r="H38" s="9">
        <v>0.002577319587628866</v>
      </c>
      <c r="I38" s="16"/>
    </row>
    <row r="39" spans="1:9" ht="30" customHeight="1">
      <c r="A39" s="50" t="s">
        <v>78</v>
      </c>
      <c r="B39" s="21">
        <v>1</v>
      </c>
      <c r="C39" s="21">
        <v>4</v>
      </c>
      <c r="D39" s="20" t="s">
        <v>155</v>
      </c>
      <c r="E39" s="19" t="s">
        <v>77</v>
      </c>
      <c r="F39" s="12">
        <v>194</v>
      </c>
      <c r="G39" s="12">
        <v>0.5</v>
      </c>
      <c r="H39" s="9">
        <v>0.002577319587628866</v>
      </c>
      <c r="I39" s="16"/>
    </row>
    <row r="40" spans="1:9" s="77" customFormat="1" ht="40.5" customHeight="1">
      <c r="A40" s="53" t="s">
        <v>90</v>
      </c>
      <c r="B40" s="25">
        <v>1</v>
      </c>
      <c r="C40" s="25">
        <v>6</v>
      </c>
      <c r="D40" s="24" t="s">
        <v>79</v>
      </c>
      <c r="E40" s="23" t="s">
        <v>79</v>
      </c>
      <c r="F40" s="10">
        <v>8985.8</v>
      </c>
      <c r="G40" s="10">
        <v>7281.3</v>
      </c>
      <c r="H40" s="7">
        <v>0.8103118253244008</v>
      </c>
      <c r="I40" s="6"/>
    </row>
    <row r="41" spans="1:9" ht="30" customHeight="1">
      <c r="A41" s="50" t="s">
        <v>89</v>
      </c>
      <c r="B41" s="21">
        <v>1</v>
      </c>
      <c r="C41" s="21">
        <v>6</v>
      </c>
      <c r="D41" s="20">
        <v>20000</v>
      </c>
      <c r="E41" s="19" t="s">
        <v>79</v>
      </c>
      <c r="F41" s="12">
        <v>8975.8</v>
      </c>
      <c r="G41" s="12">
        <v>7281.3</v>
      </c>
      <c r="H41" s="9">
        <v>0.8112145992557768</v>
      </c>
      <c r="I41" s="16"/>
    </row>
    <row r="42" spans="1:9" ht="15" customHeight="1">
      <c r="A42" s="50" t="s">
        <v>88</v>
      </c>
      <c r="B42" s="21">
        <v>1</v>
      </c>
      <c r="C42" s="21">
        <v>6</v>
      </c>
      <c r="D42" s="20">
        <v>22100</v>
      </c>
      <c r="E42" s="19" t="s">
        <v>79</v>
      </c>
      <c r="F42" s="12">
        <v>8057.5</v>
      </c>
      <c r="G42" s="12">
        <v>6473</v>
      </c>
      <c r="H42" s="9">
        <v>0.8033509152963078</v>
      </c>
      <c r="I42" s="16"/>
    </row>
    <row r="43" spans="1:9" ht="54.75" customHeight="1">
      <c r="A43" s="50" t="s">
        <v>85</v>
      </c>
      <c r="B43" s="21">
        <v>1</v>
      </c>
      <c r="C43" s="21">
        <v>6</v>
      </c>
      <c r="D43" s="20" t="s">
        <v>87</v>
      </c>
      <c r="E43" s="19" t="s">
        <v>83</v>
      </c>
      <c r="F43" s="12">
        <v>6982.9</v>
      </c>
      <c r="G43" s="12">
        <v>6015.1</v>
      </c>
      <c r="H43" s="9">
        <v>0.8614042876168928</v>
      </c>
      <c r="I43" s="16"/>
    </row>
    <row r="44" spans="1:9" ht="30" customHeight="1">
      <c r="A44" s="50" t="s">
        <v>78</v>
      </c>
      <c r="B44" s="21">
        <v>1</v>
      </c>
      <c r="C44" s="21">
        <v>6</v>
      </c>
      <c r="D44" s="20" t="s">
        <v>87</v>
      </c>
      <c r="E44" s="19" t="s">
        <v>77</v>
      </c>
      <c r="F44" s="12">
        <v>1044.4</v>
      </c>
      <c r="G44" s="12">
        <v>427.9</v>
      </c>
      <c r="H44" s="9">
        <v>0.40970892378399076</v>
      </c>
      <c r="I44" s="16"/>
    </row>
    <row r="45" spans="1:9" ht="15" customHeight="1">
      <c r="A45" s="50" t="s">
        <v>163</v>
      </c>
      <c r="B45" s="21">
        <v>1</v>
      </c>
      <c r="C45" s="21">
        <v>6</v>
      </c>
      <c r="D45" s="20" t="s">
        <v>87</v>
      </c>
      <c r="E45" s="19" t="s">
        <v>161</v>
      </c>
      <c r="F45" s="12">
        <v>30.2</v>
      </c>
      <c r="G45" s="12">
        <v>30</v>
      </c>
      <c r="H45" s="9">
        <v>0.9933774834437087</v>
      </c>
      <c r="I45" s="16"/>
    </row>
    <row r="46" spans="1:9" ht="30" customHeight="1">
      <c r="A46" s="50" t="s">
        <v>86</v>
      </c>
      <c r="B46" s="21">
        <v>1</v>
      </c>
      <c r="C46" s="21">
        <v>6</v>
      </c>
      <c r="D46" s="20">
        <v>22300</v>
      </c>
      <c r="E46" s="19" t="s">
        <v>79</v>
      </c>
      <c r="F46" s="12">
        <v>918.3</v>
      </c>
      <c r="G46" s="12">
        <v>808.3</v>
      </c>
      <c r="H46" s="9">
        <v>0.880213437874333</v>
      </c>
      <c r="I46" s="16"/>
    </row>
    <row r="47" spans="1:9" ht="52.5" customHeight="1">
      <c r="A47" s="50" t="s">
        <v>85</v>
      </c>
      <c r="B47" s="21">
        <v>1</v>
      </c>
      <c r="C47" s="21">
        <v>6</v>
      </c>
      <c r="D47" s="20" t="s">
        <v>84</v>
      </c>
      <c r="E47" s="19" t="s">
        <v>83</v>
      </c>
      <c r="F47" s="12">
        <v>918.3</v>
      </c>
      <c r="G47" s="12">
        <v>808.3</v>
      </c>
      <c r="H47" s="9">
        <v>0.880213437874333</v>
      </c>
      <c r="I47" s="16"/>
    </row>
    <row r="48" spans="1:9" ht="15" customHeight="1">
      <c r="A48" s="50" t="s">
        <v>97</v>
      </c>
      <c r="B48" s="21">
        <v>1</v>
      </c>
      <c r="C48" s="21">
        <v>6</v>
      </c>
      <c r="D48" s="20">
        <v>7950000</v>
      </c>
      <c r="E48" s="19" t="s">
        <v>79</v>
      </c>
      <c r="F48" s="12">
        <v>10</v>
      </c>
      <c r="G48" s="12">
        <v>0</v>
      </c>
      <c r="H48" s="9">
        <v>0</v>
      </c>
      <c r="I48" s="16"/>
    </row>
    <row r="49" spans="1:9" ht="41.25" customHeight="1">
      <c r="A49" s="50" t="s">
        <v>244</v>
      </c>
      <c r="B49" s="21">
        <v>1</v>
      </c>
      <c r="C49" s="21">
        <v>6</v>
      </c>
      <c r="D49" s="20">
        <v>7956000</v>
      </c>
      <c r="E49" s="19" t="s">
        <v>79</v>
      </c>
      <c r="F49" s="12">
        <v>10</v>
      </c>
      <c r="G49" s="12">
        <v>0</v>
      </c>
      <c r="H49" s="9">
        <v>0</v>
      </c>
      <c r="I49" s="16"/>
    </row>
    <row r="50" spans="1:9" ht="30" customHeight="1">
      <c r="A50" s="50" t="s">
        <v>78</v>
      </c>
      <c r="B50" s="21">
        <v>1</v>
      </c>
      <c r="C50" s="21">
        <v>6</v>
      </c>
      <c r="D50" s="20" t="s">
        <v>243</v>
      </c>
      <c r="E50" s="19" t="s">
        <v>77</v>
      </c>
      <c r="F50" s="12">
        <v>10</v>
      </c>
      <c r="G50" s="12">
        <v>0</v>
      </c>
      <c r="H50" s="9">
        <v>0</v>
      </c>
      <c r="I50" s="16"/>
    </row>
    <row r="51" spans="1:9" s="77" customFormat="1" ht="15" customHeight="1">
      <c r="A51" s="53" t="s">
        <v>190</v>
      </c>
      <c r="B51" s="25">
        <v>1</v>
      </c>
      <c r="C51" s="25">
        <v>7</v>
      </c>
      <c r="D51" s="24" t="s">
        <v>79</v>
      </c>
      <c r="E51" s="23" t="s">
        <v>79</v>
      </c>
      <c r="F51" s="10">
        <v>2000</v>
      </c>
      <c r="G51" s="10">
        <v>2000</v>
      </c>
      <c r="H51" s="7">
        <v>1</v>
      </c>
      <c r="I51" s="6"/>
    </row>
    <row r="52" spans="1:9" ht="15" customHeight="1">
      <c r="A52" s="50" t="s">
        <v>189</v>
      </c>
      <c r="B52" s="21">
        <v>1</v>
      </c>
      <c r="C52" s="21">
        <v>7</v>
      </c>
      <c r="D52" s="20">
        <v>200000</v>
      </c>
      <c r="E52" s="19" t="s">
        <v>79</v>
      </c>
      <c r="F52" s="12">
        <v>2000</v>
      </c>
      <c r="G52" s="12">
        <v>2000</v>
      </c>
      <c r="H52" s="9">
        <v>1</v>
      </c>
      <c r="I52" s="16"/>
    </row>
    <row r="53" spans="1:9" ht="30" customHeight="1">
      <c r="A53" s="50" t="s">
        <v>188</v>
      </c>
      <c r="B53" s="21">
        <v>1</v>
      </c>
      <c r="C53" s="21">
        <v>7</v>
      </c>
      <c r="D53" s="20">
        <v>204100</v>
      </c>
      <c r="E53" s="19" t="s">
        <v>79</v>
      </c>
      <c r="F53" s="12">
        <v>2000</v>
      </c>
      <c r="G53" s="12">
        <v>2000</v>
      </c>
      <c r="H53" s="9">
        <v>1</v>
      </c>
      <c r="I53" s="16"/>
    </row>
    <row r="54" spans="1:9" ht="15" customHeight="1">
      <c r="A54" s="50" t="s">
        <v>163</v>
      </c>
      <c r="B54" s="21">
        <v>1</v>
      </c>
      <c r="C54" s="21">
        <v>7</v>
      </c>
      <c r="D54" s="20" t="s">
        <v>187</v>
      </c>
      <c r="E54" s="19" t="s">
        <v>161</v>
      </c>
      <c r="F54" s="12">
        <v>2000</v>
      </c>
      <c r="G54" s="12">
        <v>2000</v>
      </c>
      <c r="H54" s="9">
        <v>1</v>
      </c>
      <c r="I54" s="16"/>
    </row>
    <row r="55" spans="1:9" s="77" customFormat="1" ht="15" customHeight="1">
      <c r="A55" s="53" t="s">
        <v>186</v>
      </c>
      <c r="B55" s="25">
        <v>1</v>
      </c>
      <c r="C55" s="25">
        <v>11</v>
      </c>
      <c r="D55" s="24" t="s">
        <v>79</v>
      </c>
      <c r="E55" s="23" t="s">
        <v>79</v>
      </c>
      <c r="F55" s="10">
        <v>300</v>
      </c>
      <c r="G55" s="10">
        <v>0</v>
      </c>
      <c r="H55" s="7">
        <v>0</v>
      </c>
      <c r="I55" s="6"/>
    </row>
    <row r="56" spans="1:9" ht="15" customHeight="1">
      <c r="A56" s="50" t="s">
        <v>186</v>
      </c>
      <c r="B56" s="21">
        <v>1</v>
      </c>
      <c r="C56" s="21">
        <v>11</v>
      </c>
      <c r="D56" s="20">
        <v>700000</v>
      </c>
      <c r="E56" s="19" t="s">
        <v>79</v>
      </c>
      <c r="F56" s="12">
        <v>300</v>
      </c>
      <c r="G56" s="12">
        <v>0</v>
      </c>
      <c r="H56" s="9">
        <v>0</v>
      </c>
      <c r="I56" s="16"/>
    </row>
    <row r="57" spans="1:9" ht="15" customHeight="1">
      <c r="A57" s="50" t="s">
        <v>185</v>
      </c>
      <c r="B57" s="21">
        <v>1</v>
      </c>
      <c r="C57" s="21">
        <v>11</v>
      </c>
      <c r="D57" s="20">
        <v>704300</v>
      </c>
      <c r="E57" s="19" t="s">
        <v>79</v>
      </c>
      <c r="F57" s="12">
        <v>300</v>
      </c>
      <c r="G57" s="12">
        <v>0</v>
      </c>
      <c r="H57" s="9">
        <v>0</v>
      </c>
      <c r="I57" s="16"/>
    </row>
    <row r="58" spans="1:9" ht="15" customHeight="1">
      <c r="A58" s="50" t="s">
        <v>163</v>
      </c>
      <c r="B58" s="21">
        <v>1</v>
      </c>
      <c r="C58" s="21">
        <v>11</v>
      </c>
      <c r="D58" s="20" t="s">
        <v>184</v>
      </c>
      <c r="E58" s="19" t="s">
        <v>161</v>
      </c>
      <c r="F58" s="12">
        <v>300</v>
      </c>
      <c r="G58" s="12">
        <v>0</v>
      </c>
      <c r="H58" s="9">
        <v>0</v>
      </c>
      <c r="I58" s="16"/>
    </row>
    <row r="59" spans="1:9" s="77" customFormat="1" ht="15" customHeight="1">
      <c r="A59" s="53" t="s">
        <v>129</v>
      </c>
      <c r="B59" s="25">
        <v>1</v>
      </c>
      <c r="C59" s="25">
        <v>13</v>
      </c>
      <c r="D59" s="24" t="s">
        <v>79</v>
      </c>
      <c r="E59" s="23" t="s">
        <v>79</v>
      </c>
      <c r="F59" s="10">
        <v>30993.1</v>
      </c>
      <c r="G59" s="10">
        <v>25779.2</v>
      </c>
      <c r="H59" s="7">
        <v>0.8317722331744808</v>
      </c>
      <c r="I59" s="6"/>
    </row>
    <row r="60" spans="1:9" ht="30" customHeight="1">
      <c r="A60" s="50" t="s">
        <v>89</v>
      </c>
      <c r="B60" s="21">
        <v>1</v>
      </c>
      <c r="C60" s="21">
        <v>13</v>
      </c>
      <c r="D60" s="20">
        <v>20000</v>
      </c>
      <c r="E60" s="19" t="s">
        <v>79</v>
      </c>
      <c r="F60" s="12">
        <v>6654.4</v>
      </c>
      <c r="G60" s="12">
        <v>5265.9</v>
      </c>
      <c r="H60" s="9">
        <v>0.7913410675643183</v>
      </c>
      <c r="I60" s="16"/>
    </row>
    <row r="61" spans="1:9" ht="30" customHeight="1">
      <c r="A61" s="50" t="s">
        <v>183</v>
      </c>
      <c r="B61" s="21">
        <v>1</v>
      </c>
      <c r="C61" s="21">
        <v>13</v>
      </c>
      <c r="D61" s="20" t="s">
        <v>182</v>
      </c>
      <c r="E61" s="19" t="s">
        <v>79</v>
      </c>
      <c r="F61" s="12">
        <v>637.3</v>
      </c>
      <c r="G61" s="12">
        <v>437.5</v>
      </c>
      <c r="H61" s="9">
        <v>0.6864898791777813</v>
      </c>
      <c r="I61" s="16"/>
    </row>
    <row r="62" spans="1:9" ht="51.75" customHeight="1">
      <c r="A62" s="50" t="s">
        <v>85</v>
      </c>
      <c r="B62" s="21">
        <v>1</v>
      </c>
      <c r="C62" s="21">
        <v>13</v>
      </c>
      <c r="D62" s="20" t="s">
        <v>182</v>
      </c>
      <c r="E62" s="19" t="s">
        <v>83</v>
      </c>
      <c r="F62" s="12">
        <v>556.8</v>
      </c>
      <c r="G62" s="12">
        <v>425.1</v>
      </c>
      <c r="H62" s="9">
        <v>0.763469827586207</v>
      </c>
      <c r="I62" s="16"/>
    </row>
    <row r="63" spans="1:9" ht="30" customHeight="1">
      <c r="A63" s="50" t="s">
        <v>78</v>
      </c>
      <c r="B63" s="21">
        <v>1</v>
      </c>
      <c r="C63" s="21">
        <v>13</v>
      </c>
      <c r="D63" s="20" t="s">
        <v>182</v>
      </c>
      <c r="E63" s="19" t="s">
        <v>77</v>
      </c>
      <c r="F63" s="12">
        <v>80.5</v>
      </c>
      <c r="G63" s="12">
        <v>12.4</v>
      </c>
      <c r="H63" s="9">
        <v>0.15403726708074533</v>
      </c>
      <c r="I63" s="16"/>
    </row>
    <row r="64" spans="1:9" ht="38.25" customHeight="1">
      <c r="A64" s="50" t="s">
        <v>181</v>
      </c>
      <c r="B64" s="21">
        <v>1</v>
      </c>
      <c r="C64" s="21">
        <v>13</v>
      </c>
      <c r="D64" s="20" t="s">
        <v>180</v>
      </c>
      <c r="E64" s="19" t="s">
        <v>79</v>
      </c>
      <c r="F64" s="12">
        <v>414.3</v>
      </c>
      <c r="G64" s="12">
        <v>270.5</v>
      </c>
      <c r="H64" s="9">
        <v>0.6529085203958483</v>
      </c>
      <c r="I64" s="16"/>
    </row>
    <row r="65" spans="1:9" ht="51.75" customHeight="1">
      <c r="A65" s="50" t="s">
        <v>85</v>
      </c>
      <c r="B65" s="21">
        <v>1</v>
      </c>
      <c r="C65" s="21">
        <v>13</v>
      </c>
      <c r="D65" s="20" t="s">
        <v>180</v>
      </c>
      <c r="E65" s="19" t="s">
        <v>83</v>
      </c>
      <c r="F65" s="12">
        <v>360.2</v>
      </c>
      <c r="G65" s="12">
        <v>245.5</v>
      </c>
      <c r="H65" s="9">
        <v>0.681565796779567</v>
      </c>
      <c r="I65" s="16"/>
    </row>
    <row r="66" spans="1:9" ht="30" customHeight="1">
      <c r="A66" s="50" t="s">
        <v>78</v>
      </c>
      <c r="B66" s="21">
        <v>1</v>
      </c>
      <c r="C66" s="21">
        <v>13</v>
      </c>
      <c r="D66" s="20" t="s">
        <v>180</v>
      </c>
      <c r="E66" s="19" t="s">
        <v>77</v>
      </c>
      <c r="F66" s="12">
        <v>54.1</v>
      </c>
      <c r="G66" s="12">
        <v>25</v>
      </c>
      <c r="H66" s="9">
        <v>0.4621072088724584</v>
      </c>
      <c r="I66" s="16"/>
    </row>
    <row r="67" spans="1:9" ht="52.5" customHeight="1">
      <c r="A67" s="50" t="s">
        <v>179</v>
      </c>
      <c r="B67" s="21">
        <v>1</v>
      </c>
      <c r="C67" s="21">
        <v>13</v>
      </c>
      <c r="D67" s="20">
        <v>20300</v>
      </c>
      <c r="E67" s="19" t="s">
        <v>79</v>
      </c>
      <c r="F67" s="12">
        <v>1239</v>
      </c>
      <c r="G67" s="12">
        <v>861.3</v>
      </c>
      <c r="H67" s="9">
        <v>0.6951573849878935</v>
      </c>
      <c r="I67" s="16"/>
    </row>
    <row r="68" spans="1:9" ht="53.25" customHeight="1">
      <c r="A68" s="50" t="s">
        <v>85</v>
      </c>
      <c r="B68" s="21">
        <v>1</v>
      </c>
      <c r="C68" s="21">
        <v>13</v>
      </c>
      <c r="D68" s="20" t="s">
        <v>178</v>
      </c>
      <c r="E68" s="19" t="s">
        <v>83</v>
      </c>
      <c r="F68" s="12">
        <v>962.1</v>
      </c>
      <c r="G68" s="12">
        <v>667.5</v>
      </c>
      <c r="H68" s="9">
        <v>0.6937948238228874</v>
      </c>
      <c r="I68" s="16"/>
    </row>
    <row r="69" spans="1:9" ht="30" customHeight="1">
      <c r="A69" s="50" t="s">
        <v>78</v>
      </c>
      <c r="B69" s="21">
        <v>1</v>
      </c>
      <c r="C69" s="21">
        <v>13</v>
      </c>
      <c r="D69" s="20" t="s">
        <v>178</v>
      </c>
      <c r="E69" s="19" t="s">
        <v>77</v>
      </c>
      <c r="F69" s="12">
        <v>276.9</v>
      </c>
      <c r="G69" s="12">
        <v>193.8</v>
      </c>
      <c r="H69" s="9">
        <v>0.6998916576381367</v>
      </c>
      <c r="I69" s="16"/>
    </row>
    <row r="70" spans="1:9" ht="44.25" customHeight="1">
      <c r="A70" s="50" t="s">
        <v>177</v>
      </c>
      <c r="B70" s="21">
        <v>1</v>
      </c>
      <c r="C70" s="21">
        <v>13</v>
      </c>
      <c r="D70" s="20">
        <v>20500</v>
      </c>
      <c r="E70" s="19" t="s">
        <v>79</v>
      </c>
      <c r="F70" s="12">
        <v>637.3</v>
      </c>
      <c r="G70" s="12">
        <v>472.9</v>
      </c>
      <c r="H70" s="9">
        <v>0.7420367174015378</v>
      </c>
      <c r="I70" s="16"/>
    </row>
    <row r="71" spans="1:9" ht="51.75" customHeight="1">
      <c r="A71" s="50" t="s">
        <v>85</v>
      </c>
      <c r="B71" s="21">
        <v>1</v>
      </c>
      <c r="C71" s="21">
        <v>13</v>
      </c>
      <c r="D71" s="20" t="s">
        <v>176</v>
      </c>
      <c r="E71" s="19" t="s">
        <v>83</v>
      </c>
      <c r="F71" s="12">
        <v>557.9</v>
      </c>
      <c r="G71" s="12">
        <v>452.3</v>
      </c>
      <c r="H71" s="9">
        <v>0.8107187668040868</v>
      </c>
      <c r="I71" s="16"/>
    </row>
    <row r="72" spans="1:9" ht="30" customHeight="1">
      <c r="A72" s="50" t="s">
        <v>78</v>
      </c>
      <c r="B72" s="21">
        <v>1</v>
      </c>
      <c r="C72" s="21">
        <v>13</v>
      </c>
      <c r="D72" s="20" t="s">
        <v>176</v>
      </c>
      <c r="E72" s="19" t="s">
        <v>77</v>
      </c>
      <c r="F72" s="12">
        <v>79.4</v>
      </c>
      <c r="G72" s="12">
        <v>20.6</v>
      </c>
      <c r="H72" s="9">
        <v>0.2594458438287154</v>
      </c>
      <c r="I72" s="16"/>
    </row>
    <row r="73" spans="1:9" ht="15" customHeight="1">
      <c r="A73" s="50" t="s">
        <v>88</v>
      </c>
      <c r="B73" s="21">
        <v>1</v>
      </c>
      <c r="C73" s="21">
        <v>13</v>
      </c>
      <c r="D73" s="20">
        <v>22100</v>
      </c>
      <c r="E73" s="19" t="s">
        <v>79</v>
      </c>
      <c r="F73" s="12">
        <v>2956.5</v>
      </c>
      <c r="G73" s="12">
        <v>2698.8</v>
      </c>
      <c r="H73" s="9">
        <v>0.912836123795028</v>
      </c>
      <c r="I73" s="16"/>
    </row>
    <row r="74" spans="1:9" ht="54.75" customHeight="1">
      <c r="A74" s="50" t="s">
        <v>85</v>
      </c>
      <c r="B74" s="21">
        <v>1</v>
      </c>
      <c r="C74" s="21">
        <v>13</v>
      </c>
      <c r="D74" s="20" t="s">
        <v>87</v>
      </c>
      <c r="E74" s="19" t="s">
        <v>83</v>
      </c>
      <c r="F74" s="12">
        <v>2927.7</v>
      </c>
      <c r="G74" s="12">
        <v>2687.1</v>
      </c>
      <c r="H74" s="9">
        <v>0.9178194487140076</v>
      </c>
      <c r="I74" s="16"/>
    </row>
    <row r="75" spans="1:9" ht="30" customHeight="1">
      <c r="A75" s="50" t="s">
        <v>78</v>
      </c>
      <c r="B75" s="21">
        <v>1</v>
      </c>
      <c r="C75" s="21">
        <v>13</v>
      </c>
      <c r="D75" s="20" t="s">
        <v>87</v>
      </c>
      <c r="E75" s="19" t="s">
        <v>77</v>
      </c>
      <c r="F75" s="12">
        <v>28.8</v>
      </c>
      <c r="G75" s="12">
        <v>11.7</v>
      </c>
      <c r="H75" s="9">
        <v>0.40624999999999994</v>
      </c>
      <c r="I75" s="16"/>
    </row>
    <row r="76" spans="1:9" ht="30" customHeight="1">
      <c r="A76" s="50" t="s">
        <v>224</v>
      </c>
      <c r="B76" s="21">
        <v>1</v>
      </c>
      <c r="C76" s="21">
        <v>13</v>
      </c>
      <c r="D76" s="20">
        <v>24600</v>
      </c>
      <c r="E76" s="19" t="s">
        <v>79</v>
      </c>
      <c r="F76" s="12">
        <v>770</v>
      </c>
      <c r="G76" s="12">
        <v>524.9</v>
      </c>
      <c r="H76" s="9">
        <v>0.6816883116883117</v>
      </c>
      <c r="I76" s="16"/>
    </row>
    <row r="77" spans="1:9" ht="30" customHeight="1">
      <c r="A77" s="50" t="s">
        <v>227</v>
      </c>
      <c r="B77" s="21">
        <v>1</v>
      </c>
      <c r="C77" s="21">
        <v>13</v>
      </c>
      <c r="D77" s="20" t="s">
        <v>226</v>
      </c>
      <c r="E77" s="19" t="s">
        <v>79</v>
      </c>
      <c r="F77" s="12">
        <v>770</v>
      </c>
      <c r="G77" s="12">
        <v>524.9</v>
      </c>
      <c r="H77" s="9">
        <v>0.6816883116883117</v>
      </c>
      <c r="I77" s="16"/>
    </row>
    <row r="78" spans="1:9" ht="30" customHeight="1">
      <c r="A78" s="50" t="s">
        <v>222</v>
      </c>
      <c r="B78" s="21">
        <v>1</v>
      </c>
      <c r="C78" s="21">
        <v>13</v>
      </c>
      <c r="D78" s="20" t="s">
        <v>226</v>
      </c>
      <c r="E78" s="19" t="s">
        <v>220</v>
      </c>
      <c r="F78" s="12">
        <v>770</v>
      </c>
      <c r="G78" s="12">
        <v>524.9</v>
      </c>
      <c r="H78" s="9">
        <v>0.6816883116883117</v>
      </c>
      <c r="I78" s="16"/>
    </row>
    <row r="79" spans="1:9" ht="30" customHeight="1">
      <c r="A79" s="50" t="s">
        <v>128</v>
      </c>
      <c r="B79" s="21">
        <v>1</v>
      </c>
      <c r="C79" s="21">
        <v>13</v>
      </c>
      <c r="D79" s="20">
        <v>920000</v>
      </c>
      <c r="E79" s="19" t="s">
        <v>79</v>
      </c>
      <c r="F79" s="12">
        <v>342.4</v>
      </c>
      <c r="G79" s="12">
        <v>153</v>
      </c>
      <c r="H79" s="9">
        <v>0.4468457943925234</v>
      </c>
      <c r="I79" s="16"/>
    </row>
    <row r="80" spans="1:9" ht="15" customHeight="1">
      <c r="A80" s="50" t="s">
        <v>127</v>
      </c>
      <c r="B80" s="21">
        <v>1</v>
      </c>
      <c r="C80" s="21">
        <v>13</v>
      </c>
      <c r="D80" s="20">
        <v>924700</v>
      </c>
      <c r="E80" s="19" t="s">
        <v>79</v>
      </c>
      <c r="F80" s="12">
        <v>342.4</v>
      </c>
      <c r="G80" s="12">
        <v>153</v>
      </c>
      <c r="H80" s="9">
        <v>0.4468457943925234</v>
      </c>
      <c r="I80" s="16"/>
    </row>
    <row r="81" spans="1:9" ht="30" customHeight="1">
      <c r="A81" s="50" t="s">
        <v>78</v>
      </c>
      <c r="B81" s="21">
        <v>1</v>
      </c>
      <c r="C81" s="21">
        <v>13</v>
      </c>
      <c r="D81" s="20" t="s">
        <v>126</v>
      </c>
      <c r="E81" s="19" t="s">
        <v>77</v>
      </c>
      <c r="F81" s="12">
        <v>108.2</v>
      </c>
      <c r="G81" s="12">
        <v>22.2</v>
      </c>
      <c r="H81" s="9">
        <v>0.20517560073937152</v>
      </c>
      <c r="I81" s="16"/>
    </row>
    <row r="82" spans="1:9" ht="15" customHeight="1">
      <c r="A82" s="50" t="s">
        <v>163</v>
      </c>
      <c r="B82" s="21">
        <v>1</v>
      </c>
      <c r="C82" s="21">
        <v>13</v>
      </c>
      <c r="D82" s="20" t="s">
        <v>126</v>
      </c>
      <c r="E82" s="19" t="s">
        <v>161</v>
      </c>
      <c r="F82" s="12">
        <v>234.2</v>
      </c>
      <c r="G82" s="12">
        <v>130.8</v>
      </c>
      <c r="H82" s="9">
        <v>0.5584970111016226</v>
      </c>
      <c r="I82" s="16"/>
    </row>
    <row r="83" spans="1:9" ht="15" customHeight="1">
      <c r="A83" s="50" t="s">
        <v>225</v>
      </c>
      <c r="B83" s="21">
        <v>1</v>
      </c>
      <c r="C83" s="21">
        <v>13</v>
      </c>
      <c r="D83" s="20">
        <v>930000</v>
      </c>
      <c r="E83" s="19" t="s">
        <v>79</v>
      </c>
      <c r="F83" s="12">
        <v>8800</v>
      </c>
      <c r="G83" s="12">
        <v>7413.2</v>
      </c>
      <c r="H83" s="9">
        <v>0.8424090909090909</v>
      </c>
      <c r="I83" s="16"/>
    </row>
    <row r="84" spans="1:9" ht="30" customHeight="1">
      <c r="A84" s="50" t="s">
        <v>224</v>
      </c>
      <c r="B84" s="21">
        <v>1</v>
      </c>
      <c r="C84" s="21">
        <v>13</v>
      </c>
      <c r="D84" s="20">
        <v>934600</v>
      </c>
      <c r="E84" s="19" t="s">
        <v>79</v>
      </c>
      <c r="F84" s="12">
        <v>8800</v>
      </c>
      <c r="G84" s="12">
        <v>7413.2</v>
      </c>
      <c r="H84" s="9">
        <v>0.8424090909090909</v>
      </c>
      <c r="I84" s="16"/>
    </row>
    <row r="85" spans="1:9" ht="30" customHeight="1">
      <c r="A85" s="50" t="s">
        <v>223</v>
      </c>
      <c r="B85" s="21">
        <v>1</v>
      </c>
      <c r="C85" s="21">
        <v>13</v>
      </c>
      <c r="D85" s="20" t="s">
        <v>221</v>
      </c>
      <c r="E85" s="19" t="s">
        <v>79</v>
      </c>
      <c r="F85" s="12">
        <v>8800</v>
      </c>
      <c r="G85" s="12">
        <v>7413.2</v>
      </c>
      <c r="H85" s="9">
        <v>0.8424090909090909</v>
      </c>
      <c r="I85" s="16"/>
    </row>
    <row r="86" spans="1:9" ht="30" customHeight="1">
      <c r="A86" s="50" t="s">
        <v>222</v>
      </c>
      <c r="B86" s="21">
        <v>1</v>
      </c>
      <c r="C86" s="21">
        <v>13</v>
      </c>
      <c r="D86" s="20" t="s">
        <v>221</v>
      </c>
      <c r="E86" s="19" t="s">
        <v>220</v>
      </c>
      <c r="F86" s="12">
        <v>8800</v>
      </c>
      <c r="G86" s="12">
        <v>7413.2</v>
      </c>
      <c r="H86" s="9">
        <v>0.8424090909090909</v>
      </c>
      <c r="I86" s="16"/>
    </row>
    <row r="87" spans="1:9" ht="41.25" customHeight="1">
      <c r="A87" s="50" t="s">
        <v>247</v>
      </c>
      <c r="B87" s="21">
        <v>1</v>
      </c>
      <c r="C87" s="21">
        <v>13</v>
      </c>
      <c r="D87" s="20">
        <v>4520000</v>
      </c>
      <c r="E87" s="19" t="s">
        <v>79</v>
      </c>
      <c r="F87" s="12">
        <v>14500.3</v>
      </c>
      <c r="G87" s="12">
        <v>12923.1</v>
      </c>
      <c r="H87" s="9">
        <v>0.89122983662407</v>
      </c>
      <c r="I87" s="16"/>
    </row>
    <row r="88" spans="1:9" ht="15" customHeight="1">
      <c r="A88" s="50" t="s">
        <v>246</v>
      </c>
      <c r="B88" s="21">
        <v>1</v>
      </c>
      <c r="C88" s="21">
        <v>13</v>
      </c>
      <c r="D88" s="20">
        <v>4524500</v>
      </c>
      <c r="E88" s="19" t="s">
        <v>79</v>
      </c>
      <c r="F88" s="12">
        <v>14500.3</v>
      </c>
      <c r="G88" s="12">
        <v>12923.1</v>
      </c>
      <c r="H88" s="9">
        <v>0.89122983662407</v>
      </c>
      <c r="I88" s="16"/>
    </row>
    <row r="89" spans="1:9" ht="52.5" customHeight="1">
      <c r="A89" s="50" t="s">
        <v>85</v>
      </c>
      <c r="B89" s="21">
        <v>1</v>
      </c>
      <c r="C89" s="21">
        <v>13</v>
      </c>
      <c r="D89" s="20" t="s">
        <v>245</v>
      </c>
      <c r="E89" s="19" t="s">
        <v>83</v>
      </c>
      <c r="F89" s="12">
        <v>13757</v>
      </c>
      <c r="G89" s="12">
        <v>12808.9</v>
      </c>
      <c r="H89" s="9">
        <v>0.9310823580722541</v>
      </c>
      <c r="I89" s="16"/>
    </row>
    <row r="90" spans="1:9" ht="30" customHeight="1">
      <c r="A90" s="50" t="s">
        <v>78</v>
      </c>
      <c r="B90" s="21">
        <v>1</v>
      </c>
      <c r="C90" s="21">
        <v>13</v>
      </c>
      <c r="D90" s="20" t="s">
        <v>245</v>
      </c>
      <c r="E90" s="19" t="s">
        <v>77</v>
      </c>
      <c r="F90" s="12">
        <v>742.1</v>
      </c>
      <c r="G90" s="12">
        <v>114.2</v>
      </c>
      <c r="H90" s="9">
        <v>0.15388761622422853</v>
      </c>
      <c r="I90" s="16"/>
    </row>
    <row r="91" spans="1:9" ht="15" customHeight="1">
      <c r="A91" s="50" t="s">
        <v>163</v>
      </c>
      <c r="B91" s="21">
        <v>1</v>
      </c>
      <c r="C91" s="21">
        <v>13</v>
      </c>
      <c r="D91" s="20" t="s">
        <v>245</v>
      </c>
      <c r="E91" s="19" t="s">
        <v>161</v>
      </c>
      <c r="F91" s="12">
        <v>1.2</v>
      </c>
      <c r="G91" s="12">
        <v>0</v>
      </c>
      <c r="H91" s="9">
        <v>0</v>
      </c>
      <c r="I91" s="16"/>
    </row>
    <row r="92" spans="1:9" ht="15" customHeight="1">
      <c r="A92" s="50" t="s">
        <v>97</v>
      </c>
      <c r="B92" s="21">
        <v>1</v>
      </c>
      <c r="C92" s="21">
        <v>13</v>
      </c>
      <c r="D92" s="20">
        <v>7950000</v>
      </c>
      <c r="E92" s="19" t="s">
        <v>79</v>
      </c>
      <c r="F92" s="12">
        <v>696</v>
      </c>
      <c r="G92" s="12">
        <v>24</v>
      </c>
      <c r="H92" s="9">
        <v>0.034482758620689655</v>
      </c>
      <c r="I92" s="16"/>
    </row>
    <row r="93" spans="1:9" ht="39.75" customHeight="1">
      <c r="A93" s="50" t="s">
        <v>244</v>
      </c>
      <c r="B93" s="21">
        <v>1</v>
      </c>
      <c r="C93" s="21">
        <v>13</v>
      </c>
      <c r="D93" s="20">
        <v>7956000</v>
      </c>
      <c r="E93" s="19" t="s">
        <v>79</v>
      </c>
      <c r="F93" s="12">
        <v>35</v>
      </c>
      <c r="G93" s="12">
        <v>0</v>
      </c>
      <c r="H93" s="9">
        <v>0</v>
      </c>
      <c r="I93" s="16"/>
    </row>
    <row r="94" spans="1:9" ht="30" customHeight="1">
      <c r="A94" s="50" t="s">
        <v>78</v>
      </c>
      <c r="B94" s="21">
        <v>1</v>
      </c>
      <c r="C94" s="21">
        <v>13</v>
      </c>
      <c r="D94" s="20" t="s">
        <v>243</v>
      </c>
      <c r="E94" s="19" t="s">
        <v>77</v>
      </c>
      <c r="F94" s="12">
        <v>35</v>
      </c>
      <c r="G94" s="12">
        <v>0</v>
      </c>
      <c r="H94" s="9">
        <v>0</v>
      </c>
      <c r="I94" s="16"/>
    </row>
    <row r="95" spans="1:9" ht="39.75" customHeight="1">
      <c r="A95" s="50" t="s">
        <v>175</v>
      </c>
      <c r="B95" s="21">
        <v>1</v>
      </c>
      <c r="C95" s="21">
        <v>13</v>
      </c>
      <c r="D95" s="20">
        <v>7956700</v>
      </c>
      <c r="E95" s="19" t="s">
        <v>79</v>
      </c>
      <c r="F95" s="12">
        <v>21</v>
      </c>
      <c r="G95" s="12">
        <v>0</v>
      </c>
      <c r="H95" s="9">
        <v>0</v>
      </c>
      <c r="I95" s="16"/>
    </row>
    <row r="96" spans="1:9" ht="30" customHeight="1">
      <c r="A96" s="50" t="s">
        <v>78</v>
      </c>
      <c r="B96" s="21">
        <v>1</v>
      </c>
      <c r="C96" s="21">
        <v>13</v>
      </c>
      <c r="D96" s="20" t="s">
        <v>174</v>
      </c>
      <c r="E96" s="19" t="s">
        <v>77</v>
      </c>
      <c r="F96" s="12">
        <v>21</v>
      </c>
      <c r="G96" s="12">
        <v>0</v>
      </c>
      <c r="H96" s="9">
        <v>0</v>
      </c>
      <c r="I96" s="16"/>
    </row>
    <row r="97" spans="1:9" ht="38.25" customHeight="1">
      <c r="A97" s="50" t="s">
        <v>215</v>
      </c>
      <c r="B97" s="21">
        <v>1</v>
      </c>
      <c r="C97" s="21">
        <v>13</v>
      </c>
      <c r="D97" s="20">
        <v>7956900</v>
      </c>
      <c r="E97" s="19" t="s">
        <v>79</v>
      </c>
      <c r="F97" s="12">
        <v>585</v>
      </c>
      <c r="G97" s="12">
        <v>24</v>
      </c>
      <c r="H97" s="9">
        <v>0.041025641025641026</v>
      </c>
      <c r="I97" s="16"/>
    </row>
    <row r="98" spans="1:9" ht="30" customHeight="1">
      <c r="A98" s="50" t="s">
        <v>78</v>
      </c>
      <c r="B98" s="21">
        <v>1</v>
      </c>
      <c r="C98" s="21">
        <v>13</v>
      </c>
      <c r="D98" s="20" t="s">
        <v>214</v>
      </c>
      <c r="E98" s="19" t="s">
        <v>77</v>
      </c>
      <c r="F98" s="12">
        <v>585</v>
      </c>
      <c r="G98" s="12">
        <v>24</v>
      </c>
      <c r="H98" s="9">
        <v>0.041025641025641026</v>
      </c>
      <c r="I98" s="16"/>
    </row>
    <row r="99" spans="1:9" ht="40.5" customHeight="1">
      <c r="A99" s="50" t="s">
        <v>173</v>
      </c>
      <c r="B99" s="21">
        <v>1</v>
      </c>
      <c r="C99" s="21">
        <v>13</v>
      </c>
      <c r="D99" s="20">
        <v>7957600</v>
      </c>
      <c r="E99" s="19" t="s">
        <v>79</v>
      </c>
      <c r="F99" s="12">
        <v>40</v>
      </c>
      <c r="G99" s="12">
        <v>0</v>
      </c>
      <c r="H99" s="9">
        <v>0</v>
      </c>
      <c r="I99" s="16"/>
    </row>
    <row r="100" spans="1:9" ht="30" customHeight="1">
      <c r="A100" s="50" t="s">
        <v>78</v>
      </c>
      <c r="B100" s="21">
        <v>1</v>
      </c>
      <c r="C100" s="21">
        <v>13</v>
      </c>
      <c r="D100" s="20" t="s">
        <v>172</v>
      </c>
      <c r="E100" s="19" t="s">
        <v>77</v>
      </c>
      <c r="F100" s="12">
        <v>40</v>
      </c>
      <c r="G100" s="12">
        <v>0</v>
      </c>
      <c r="H100" s="9">
        <v>0</v>
      </c>
      <c r="I100" s="16"/>
    </row>
    <row r="101" spans="1:9" ht="40.5" customHeight="1">
      <c r="A101" s="50" t="s">
        <v>171</v>
      </c>
      <c r="B101" s="21">
        <v>1</v>
      </c>
      <c r="C101" s="21">
        <v>13</v>
      </c>
      <c r="D101" s="20">
        <v>7957900</v>
      </c>
      <c r="E101" s="19" t="s">
        <v>79</v>
      </c>
      <c r="F101" s="12">
        <v>15</v>
      </c>
      <c r="G101" s="12">
        <v>0</v>
      </c>
      <c r="H101" s="9">
        <v>0</v>
      </c>
      <c r="I101" s="16"/>
    </row>
    <row r="102" spans="1:9" ht="30" customHeight="1">
      <c r="A102" s="50" t="s">
        <v>78</v>
      </c>
      <c r="B102" s="21">
        <v>1</v>
      </c>
      <c r="C102" s="21">
        <v>13</v>
      </c>
      <c r="D102" s="20" t="s">
        <v>170</v>
      </c>
      <c r="E102" s="19" t="s">
        <v>77</v>
      </c>
      <c r="F102" s="12">
        <v>15</v>
      </c>
      <c r="G102" s="12">
        <v>0</v>
      </c>
      <c r="H102" s="9">
        <v>0</v>
      </c>
      <c r="I102" s="16"/>
    </row>
    <row r="103" spans="1:9" s="77" customFormat="1" ht="15" customHeight="1">
      <c r="A103" s="53" t="s">
        <v>169</v>
      </c>
      <c r="B103" s="25">
        <v>4</v>
      </c>
      <c r="C103" s="25">
        <v>0</v>
      </c>
      <c r="D103" s="24" t="s">
        <v>79</v>
      </c>
      <c r="E103" s="23" t="s">
        <v>79</v>
      </c>
      <c r="F103" s="10">
        <v>1624.2</v>
      </c>
      <c r="G103" s="10">
        <v>1</v>
      </c>
      <c r="H103" s="7">
        <v>0.0006156877231867997</v>
      </c>
      <c r="I103" s="6"/>
    </row>
    <row r="104" spans="1:9" s="77" customFormat="1" ht="15" customHeight="1">
      <c r="A104" s="53" t="s">
        <v>219</v>
      </c>
      <c r="B104" s="25">
        <v>4</v>
      </c>
      <c r="C104" s="25">
        <v>6</v>
      </c>
      <c r="D104" s="24" t="s">
        <v>79</v>
      </c>
      <c r="E104" s="23" t="s">
        <v>79</v>
      </c>
      <c r="F104" s="10">
        <v>525</v>
      </c>
      <c r="G104" s="10">
        <v>0</v>
      </c>
      <c r="H104" s="7">
        <v>0</v>
      </c>
      <c r="I104" s="6"/>
    </row>
    <row r="105" spans="1:9" ht="30" customHeight="1">
      <c r="A105" s="50" t="s">
        <v>218</v>
      </c>
      <c r="B105" s="21">
        <v>4</v>
      </c>
      <c r="C105" s="21">
        <v>6</v>
      </c>
      <c r="D105" s="20">
        <v>900000</v>
      </c>
      <c r="E105" s="19" t="s">
        <v>79</v>
      </c>
      <c r="F105" s="12">
        <v>500</v>
      </c>
      <c r="G105" s="12">
        <v>0</v>
      </c>
      <c r="H105" s="9">
        <v>0</v>
      </c>
      <c r="I105" s="16"/>
    </row>
    <row r="106" spans="1:9" ht="39.75" customHeight="1">
      <c r="A106" s="50" t="s">
        <v>217</v>
      </c>
      <c r="B106" s="21">
        <v>4</v>
      </c>
      <c r="C106" s="21">
        <v>6</v>
      </c>
      <c r="D106" s="20">
        <v>900200</v>
      </c>
      <c r="E106" s="19" t="s">
        <v>79</v>
      </c>
      <c r="F106" s="12">
        <v>500</v>
      </c>
      <c r="G106" s="12">
        <v>0</v>
      </c>
      <c r="H106" s="9">
        <v>0</v>
      </c>
      <c r="I106" s="16"/>
    </row>
    <row r="107" spans="1:9" ht="30" customHeight="1">
      <c r="A107" s="50" t="s">
        <v>78</v>
      </c>
      <c r="B107" s="21">
        <v>4</v>
      </c>
      <c r="C107" s="21">
        <v>6</v>
      </c>
      <c r="D107" s="20" t="s">
        <v>216</v>
      </c>
      <c r="E107" s="19" t="s">
        <v>77</v>
      </c>
      <c r="F107" s="12">
        <v>500</v>
      </c>
      <c r="G107" s="12">
        <v>0</v>
      </c>
      <c r="H107" s="9">
        <v>0</v>
      </c>
      <c r="I107" s="16"/>
    </row>
    <row r="108" spans="1:9" ht="15" customHeight="1">
      <c r="A108" s="50" t="s">
        <v>97</v>
      </c>
      <c r="B108" s="21">
        <v>4</v>
      </c>
      <c r="C108" s="21">
        <v>6</v>
      </c>
      <c r="D108" s="20">
        <v>7950000</v>
      </c>
      <c r="E108" s="19" t="s">
        <v>79</v>
      </c>
      <c r="F108" s="12">
        <v>25</v>
      </c>
      <c r="G108" s="12">
        <v>0</v>
      </c>
      <c r="H108" s="9">
        <v>0</v>
      </c>
      <c r="I108" s="16"/>
    </row>
    <row r="109" spans="1:9" ht="39.75" customHeight="1">
      <c r="A109" s="50" t="s">
        <v>117</v>
      </c>
      <c r="B109" s="21">
        <v>4</v>
      </c>
      <c r="C109" s="21">
        <v>6</v>
      </c>
      <c r="D109" s="20">
        <v>7957800</v>
      </c>
      <c r="E109" s="19" t="s">
        <v>79</v>
      </c>
      <c r="F109" s="12">
        <v>25</v>
      </c>
      <c r="G109" s="12">
        <v>0</v>
      </c>
      <c r="H109" s="9">
        <v>0</v>
      </c>
      <c r="I109" s="16"/>
    </row>
    <row r="110" spans="1:9" ht="30" customHeight="1">
      <c r="A110" s="50" t="s">
        <v>78</v>
      </c>
      <c r="B110" s="21">
        <v>4</v>
      </c>
      <c r="C110" s="21">
        <v>6</v>
      </c>
      <c r="D110" s="20" t="s">
        <v>116</v>
      </c>
      <c r="E110" s="19" t="s">
        <v>77</v>
      </c>
      <c r="F110" s="12">
        <v>25</v>
      </c>
      <c r="G110" s="12">
        <v>0</v>
      </c>
      <c r="H110" s="9">
        <v>0</v>
      </c>
      <c r="I110" s="16"/>
    </row>
    <row r="111" spans="1:9" s="77" customFormat="1" ht="15" customHeight="1">
      <c r="A111" s="53" t="s">
        <v>168</v>
      </c>
      <c r="B111" s="25">
        <v>4</v>
      </c>
      <c r="C111" s="25">
        <v>9</v>
      </c>
      <c r="D111" s="24" t="s">
        <v>79</v>
      </c>
      <c r="E111" s="23" t="s">
        <v>79</v>
      </c>
      <c r="F111" s="10">
        <v>129.6</v>
      </c>
      <c r="G111" s="10">
        <v>0</v>
      </c>
      <c r="H111" s="7">
        <v>0</v>
      </c>
      <c r="I111" s="6"/>
    </row>
    <row r="112" spans="1:9" ht="15" customHeight="1">
      <c r="A112" s="50" t="s">
        <v>97</v>
      </c>
      <c r="B112" s="21">
        <v>4</v>
      </c>
      <c r="C112" s="21">
        <v>9</v>
      </c>
      <c r="D112" s="20">
        <v>7950000</v>
      </c>
      <c r="E112" s="19" t="s">
        <v>79</v>
      </c>
      <c r="F112" s="12">
        <v>129.6</v>
      </c>
      <c r="G112" s="12">
        <v>0</v>
      </c>
      <c r="H112" s="9">
        <v>0</v>
      </c>
      <c r="I112" s="16"/>
    </row>
    <row r="113" spans="1:9" ht="39.75" customHeight="1">
      <c r="A113" s="50" t="s">
        <v>167</v>
      </c>
      <c r="B113" s="21">
        <v>4</v>
      </c>
      <c r="C113" s="21">
        <v>9</v>
      </c>
      <c r="D113" s="20">
        <v>7957300</v>
      </c>
      <c r="E113" s="19" t="s">
        <v>79</v>
      </c>
      <c r="F113" s="12">
        <v>129.6</v>
      </c>
      <c r="G113" s="12">
        <v>0</v>
      </c>
      <c r="H113" s="9">
        <v>0</v>
      </c>
      <c r="I113" s="16"/>
    </row>
    <row r="114" spans="1:9" ht="30" customHeight="1">
      <c r="A114" s="50" t="s">
        <v>78</v>
      </c>
      <c r="B114" s="21">
        <v>4</v>
      </c>
      <c r="C114" s="21">
        <v>9</v>
      </c>
      <c r="D114" s="20" t="s">
        <v>166</v>
      </c>
      <c r="E114" s="19" t="s">
        <v>77</v>
      </c>
      <c r="F114" s="12">
        <v>129.6</v>
      </c>
      <c r="G114" s="12">
        <v>0</v>
      </c>
      <c r="H114" s="9">
        <v>0</v>
      </c>
      <c r="I114" s="16"/>
    </row>
    <row r="115" spans="1:9" s="77" customFormat="1" ht="15" customHeight="1">
      <c r="A115" s="53" t="s">
        <v>165</v>
      </c>
      <c r="B115" s="25">
        <v>4</v>
      </c>
      <c r="C115" s="25">
        <v>12</v>
      </c>
      <c r="D115" s="24" t="s">
        <v>79</v>
      </c>
      <c r="E115" s="23" t="s">
        <v>79</v>
      </c>
      <c r="F115" s="10">
        <v>969.6</v>
      </c>
      <c r="G115" s="10">
        <v>1</v>
      </c>
      <c r="H115" s="7">
        <v>0.0010313531353135313</v>
      </c>
      <c r="I115" s="6"/>
    </row>
    <row r="116" spans="1:9" ht="15" customHeight="1">
      <c r="A116" s="50" t="s">
        <v>97</v>
      </c>
      <c r="B116" s="21">
        <v>4</v>
      </c>
      <c r="C116" s="21">
        <v>12</v>
      </c>
      <c r="D116" s="20">
        <v>7950000</v>
      </c>
      <c r="E116" s="19" t="s">
        <v>79</v>
      </c>
      <c r="F116" s="12">
        <v>969.6</v>
      </c>
      <c r="G116" s="12">
        <v>1</v>
      </c>
      <c r="H116" s="9">
        <v>0.0010313531353135313</v>
      </c>
      <c r="I116" s="16"/>
    </row>
    <row r="117" spans="1:9" ht="39" customHeight="1">
      <c r="A117" s="50" t="s">
        <v>215</v>
      </c>
      <c r="B117" s="21">
        <v>4</v>
      </c>
      <c r="C117" s="21">
        <v>12</v>
      </c>
      <c r="D117" s="20">
        <v>7956900</v>
      </c>
      <c r="E117" s="19" t="s">
        <v>79</v>
      </c>
      <c r="F117" s="12">
        <v>931</v>
      </c>
      <c r="G117" s="12">
        <v>1</v>
      </c>
      <c r="H117" s="9">
        <v>0.0010741138560687433</v>
      </c>
      <c r="I117" s="16"/>
    </row>
    <row r="118" spans="1:9" ht="30" customHeight="1">
      <c r="A118" s="50" t="s">
        <v>78</v>
      </c>
      <c r="B118" s="21">
        <v>4</v>
      </c>
      <c r="C118" s="21">
        <v>12</v>
      </c>
      <c r="D118" s="20" t="s">
        <v>214</v>
      </c>
      <c r="E118" s="19" t="s">
        <v>77</v>
      </c>
      <c r="F118" s="12">
        <v>931</v>
      </c>
      <c r="G118" s="12">
        <v>1</v>
      </c>
      <c r="H118" s="9">
        <v>0.0010741138560687433</v>
      </c>
      <c r="I118" s="16"/>
    </row>
    <row r="119" spans="1:9" ht="41.25" customHeight="1">
      <c r="A119" s="50" t="s">
        <v>164</v>
      </c>
      <c r="B119" s="21">
        <v>4</v>
      </c>
      <c r="C119" s="21">
        <v>12</v>
      </c>
      <c r="D119" s="20">
        <v>7957200</v>
      </c>
      <c r="E119" s="19" t="s">
        <v>79</v>
      </c>
      <c r="F119" s="12">
        <v>38.6</v>
      </c>
      <c r="G119" s="12">
        <v>0</v>
      </c>
      <c r="H119" s="9">
        <v>0</v>
      </c>
      <c r="I119" s="16"/>
    </row>
    <row r="120" spans="1:9" ht="15" customHeight="1">
      <c r="A120" s="50" t="s">
        <v>163</v>
      </c>
      <c r="B120" s="21">
        <v>4</v>
      </c>
      <c r="C120" s="21">
        <v>12</v>
      </c>
      <c r="D120" s="20" t="s">
        <v>162</v>
      </c>
      <c r="E120" s="19" t="s">
        <v>161</v>
      </c>
      <c r="F120" s="12">
        <v>38.6</v>
      </c>
      <c r="G120" s="12">
        <v>0</v>
      </c>
      <c r="H120" s="9">
        <v>0</v>
      </c>
      <c r="I120" s="16"/>
    </row>
    <row r="121" spans="1:9" s="77" customFormat="1" ht="15" customHeight="1">
      <c r="A121" s="53" t="s">
        <v>125</v>
      </c>
      <c r="B121" s="25">
        <v>5</v>
      </c>
      <c r="C121" s="25">
        <v>0</v>
      </c>
      <c r="D121" s="24" t="s">
        <v>79</v>
      </c>
      <c r="E121" s="23" t="s">
        <v>79</v>
      </c>
      <c r="F121" s="10">
        <v>5849.6</v>
      </c>
      <c r="G121" s="10">
        <v>5050.2</v>
      </c>
      <c r="H121" s="7">
        <v>0.8633410831509846</v>
      </c>
      <c r="I121" s="6"/>
    </row>
    <row r="122" spans="1:9" s="77" customFormat="1" ht="15" customHeight="1">
      <c r="A122" s="53" t="s">
        <v>160</v>
      </c>
      <c r="B122" s="25">
        <v>5</v>
      </c>
      <c r="C122" s="25">
        <v>1</v>
      </c>
      <c r="D122" s="24" t="s">
        <v>79</v>
      </c>
      <c r="E122" s="23" t="s">
        <v>79</v>
      </c>
      <c r="F122" s="10">
        <v>1299.8</v>
      </c>
      <c r="G122" s="10">
        <v>975</v>
      </c>
      <c r="H122" s="7">
        <v>0.7501154023695954</v>
      </c>
      <c r="I122" s="6"/>
    </row>
    <row r="123" spans="1:9" ht="15" customHeight="1">
      <c r="A123" s="50" t="s">
        <v>159</v>
      </c>
      <c r="B123" s="21">
        <v>5</v>
      </c>
      <c r="C123" s="21">
        <v>1</v>
      </c>
      <c r="D123" s="20">
        <v>3500000</v>
      </c>
      <c r="E123" s="19" t="s">
        <v>79</v>
      </c>
      <c r="F123" s="12">
        <v>1299.8</v>
      </c>
      <c r="G123" s="12">
        <v>975</v>
      </c>
      <c r="H123" s="9">
        <v>0.7501154023695954</v>
      </c>
      <c r="I123" s="16"/>
    </row>
    <row r="124" spans="1:9" ht="15" customHeight="1">
      <c r="A124" s="50" t="s">
        <v>158</v>
      </c>
      <c r="B124" s="21">
        <v>5</v>
      </c>
      <c r="C124" s="21">
        <v>1</v>
      </c>
      <c r="D124" s="20">
        <v>3504800</v>
      </c>
      <c r="E124" s="19" t="s">
        <v>79</v>
      </c>
      <c r="F124" s="12">
        <v>1299.8</v>
      </c>
      <c r="G124" s="12">
        <v>975</v>
      </c>
      <c r="H124" s="9">
        <v>0.7501154023695954</v>
      </c>
      <c r="I124" s="16"/>
    </row>
    <row r="125" spans="1:9" ht="30" customHeight="1">
      <c r="A125" s="50" t="s">
        <v>78</v>
      </c>
      <c r="B125" s="21">
        <v>5</v>
      </c>
      <c r="C125" s="21">
        <v>1</v>
      </c>
      <c r="D125" s="20" t="s">
        <v>157</v>
      </c>
      <c r="E125" s="19" t="s">
        <v>77</v>
      </c>
      <c r="F125" s="12">
        <v>1299.8</v>
      </c>
      <c r="G125" s="12">
        <v>975</v>
      </c>
      <c r="H125" s="9">
        <v>0.7501154023695954</v>
      </c>
      <c r="I125" s="16"/>
    </row>
    <row r="126" spans="1:9" s="77" customFormat="1" ht="30" customHeight="1">
      <c r="A126" s="53" t="s">
        <v>124</v>
      </c>
      <c r="B126" s="25">
        <v>5</v>
      </c>
      <c r="C126" s="25">
        <v>5</v>
      </c>
      <c r="D126" s="24" t="s">
        <v>79</v>
      </c>
      <c r="E126" s="23" t="s">
        <v>79</v>
      </c>
      <c r="F126" s="10">
        <v>4549.8</v>
      </c>
      <c r="G126" s="10">
        <v>4075.2</v>
      </c>
      <c r="H126" s="7">
        <v>0.8956877225372543</v>
      </c>
      <c r="I126" s="6"/>
    </row>
    <row r="127" spans="1:9" ht="30" customHeight="1">
      <c r="A127" s="50" t="s">
        <v>89</v>
      </c>
      <c r="B127" s="21">
        <v>5</v>
      </c>
      <c r="C127" s="21">
        <v>5</v>
      </c>
      <c r="D127" s="20">
        <v>20000</v>
      </c>
      <c r="E127" s="19" t="s">
        <v>79</v>
      </c>
      <c r="F127" s="12">
        <v>4549.8</v>
      </c>
      <c r="G127" s="12">
        <v>4075.2</v>
      </c>
      <c r="H127" s="9">
        <v>0.8956877225372543</v>
      </c>
      <c r="I127" s="16"/>
    </row>
    <row r="128" spans="1:9" ht="15" customHeight="1">
      <c r="A128" s="50" t="s">
        <v>88</v>
      </c>
      <c r="B128" s="21">
        <v>5</v>
      </c>
      <c r="C128" s="21">
        <v>5</v>
      </c>
      <c r="D128" s="20">
        <v>22100</v>
      </c>
      <c r="E128" s="19" t="s">
        <v>79</v>
      </c>
      <c r="F128" s="12">
        <v>4549.8</v>
      </c>
      <c r="G128" s="12">
        <v>4075.2</v>
      </c>
      <c r="H128" s="9">
        <v>0.8956877225372543</v>
      </c>
      <c r="I128" s="16"/>
    </row>
    <row r="129" spans="1:9" ht="51.75" customHeight="1">
      <c r="A129" s="50" t="s">
        <v>85</v>
      </c>
      <c r="B129" s="21">
        <v>5</v>
      </c>
      <c r="C129" s="21">
        <v>5</v>
      </c>
      <c r="D129" s="20" t="s">
        <v>87</v>
      </c>
      <c r="E129" s="19" t="s">
        <v>83</v>
      </c>
      <c r="F129" s="12">
        <v>4519.3</v>
      </c>
      <c r="G129" s="12">
        <v>4070.2</v>
      </c>
      <c r="H129" s="9">
        <v>0.9006262031730577</v>
      </c>
      <c r="I129" s="16"/>
    </row>
    <row r="130" spans="1:9" ht="30" customHeight="1">
      <c r="A130" s="50" t="s">
        <v>78</v>
      </c>
      <c r="B130" s="21">
        <v>5</v>
      </c>
      <c r="C130" s="21">
        <v>5</v>
      </c>
      <c r="D130" s="20" t="s">
        <v>87</v>
      </c>
      <c r="E130" s="19" t="s">
        <v>77</v>
      </c>
      <c r="F130" s="12">
        <v>30.5</v>
      </c>
      <c r="G130" s="12">
        <v>5</v>
      </c>
      <c r="H130" s="9">
        <v>0.16393442622950818</v>
      </c>
      <c r="I130" s="16"/>
    </row>
    <row r="131" spans="1:9" s="77" customFormat="1" ht="15" customHeight="1">
      <c r="A131" s="53" t="s">
        <v>123</v>
      </c>
      <c r="B131" s="25">
        <v>6</v>
      </c>
      <c r="C131" s="25">
        <v>0</v>
      </c>
      <c r="D131" s="24" t="s">
        <v>79</v>
      </c>
      <c r="E131" s="23" t="s">
        <v>79</v>
      </c>
      <c r="F131" s="10">
        <v>5270</v>
      </c>
      <c r="G131" s="10">
        <v>93.2</v>
      </c>
      <c r="H131" s="7">
        <v>0.017685009487666034</v>
      </c>
      <c r="I131" s="6"/>
    </row>
    <row r="132" spans="1:9" s="77" customFormat="1" ht="15" customHeight="1">
      <c r="A132" s="53" t="s">
        <v>122</v>
      </c>
      <c r="B132" s="25">
        <v>6</v>
      </c>
      <c r="C132" s="25">
        <v>5</v>
      </c>
      <c r="D132" s="24" t="s">
        <v>79</v>
      </c>
      <c r="E132" s="23" t="s">
        <v>79</v>
      </c>
      <c r="F132" s="10">
        <v>5270</v>
      </c>
      <c r="G132" s="10">
        <v>93.2</v>
      </c>
      <c r="H132" s="7">
        <v>0.017685009487666034</v>
      </c>
      <c r="I132" s="6"/>
    </row>
    <row r="133" spans="1:9" ht="15" customHeight="1">
      <c r="A133" s="50" t="s">
        <v>121</v>
      </c>
      <c r="B133" s="21">
        <v>6</v>
      </c>
      <c r="C133" s="21">
        <v>5</v>
      </c>
      <c r="D133" s="20">
        <v>4100000</v>
      </c>
      <c r="E133" s="19" t="s">
        <v>79</v>
      </c>
      <c r="F133" s="12">
        <v>5000</v>
      </c>
      <c r="G133" s="12">
        <v>0</v>
      </c>
      <c r="H133" s="9">
        <v>0</v>
      </c>
      <c r="I133" s="16"/>
    </row>
    <row r="134" spans="1:9" ht="30" customHeight="1">
      <c r="A134" s="50" t="s">
        <v>120</v>
      </c>
      <c r="B134" s="21">
        <v>6</v>
      </c>
      <c r="C134" s="21">
        <v>5</v>
      </c>
      <c r="D134" s="20">
        <v>4102500</v>
      </c>
      <c r="E134" s="19" t="s">
        <v>79</v>
      </c>
      <c r="F134" s="12">
        <v>5000</v>
      </c>
      <c r="G134" s="12">
        <v>0</v>
      </c>
      <c r="H134" s="9">
        <v>0</v>
      </c>
      <c r="I134" s="16"/>
    </row>
    <row r="135" spans="1:9" ht="30" customHeight="1">
      <c r="A135" s="50" t="s">
        <v>119</v>
      </c>
      <c r="B135" s="21">
        <v>6</v>
      </c>
      <c r="C135" s="21">
        <v>5</v>
      </c>
      <c r="D135" s="20" t="s">
        <v>118</v>
      </c>
      <c r="E135" s="19" t="s">
        <v>79</v>
      </c>
      <c r="F135" s="12">
        <v>5000</v>
      </c>
      <c r="G135" s="12">
        <v>0</v>
      </c>
      <c r="H135" s="9">
        <v>0</v>
      </c>
      <c r="I135" s="16"/>
    </row>
    <row r="136" spans="1:9" ht="30" customHeight="1">
      <c r="A136" s="50" t="s">
        <v>78</v>
      </c>
      <c r="B136" s="21">
        <v>6</v>
      </c>
      <c r="C136" s="21">
        <v>5</v>
      </c>
      <c r="D136" s="20" t="s">
        <v>118</v>
      </c>
      <c r="E136" s="19" t="s">
        <v>77</v>
      </c>
      <c r="F136" s="12">
        <v>5000</v>
      </c>
      <c r="G136" s="12">
        <v>0</v>
      </c>
      <c r="H136" s="9">
        <v>0</v>
      </c>
      <c r="I136" s="16"/>
    </row>
    <row r="137" spans="1:9" ht="15" customHeight="1">
      <c r="A137" s="50" t="s">
        <v>97</v>
      </c>
      <c r="B137" s="21">
        <v>6</v>
      </c>
      <c r="C137" s="21">
        <v>5</v>
      </c>
      <c r="D137" s="20">
        <v>7950000</v>
      </c>
      <c r="E137" s="19" t="s">
        <v>79</v>
      </c>
      <c r="F137" s="12">
        <v>270</v>
      </c>
      <c r="G137" s="12">
        <v>93.2</v>
      </c>
      <c r="H137" s="9">
        <v>0.3451851851851852</v>
      </c>
      <c r="I137" s="16"/>
    </row>
    <row r="138" spans="1:9" ht="42" customHeight="1">
      <c r="A138" s="50" t="s">
        <v>117</v>
      </c>
      <c r="B138" s="21">
        <v>6</v>
      </c>
      <c r="C138" s="21">
        <v>5</v>
      </c>
      <c r="D138" s="20">
        <v>7957800</v>
      </c>
      <c r="E138" s="19" t="s">
        <v>79</v>
      </c>
      <c r="F138" s="12">
        <v>270</v>
      </c>
      <c r="G138" s="12">
        <v>93.2</v>
      </c>
      <c r="H138" s="9">
        <v>0.3451851851851852</v>
      </c>
      <c r="I138" s="16"/>
    </row>
    <row r="139" spans="1:9" ht="30" customHeight="1">
      <c r="A139" s="50" t="s">
        <v>78</v>
      </c>
      <c r="B139" s="21">
        <v>6</v>
      </c>
      <c r="C139" s="21">
        <v>5</v>
      </c>
      <c r="D139" s="20" t="s">
        <v>116</v>
      </c>
      <c r="E139" s="19" t="s">
        <v>77</v>
      </c>
      <c r="F139" s="12">
        <v>270</v>
      </c>
      <c r="G139" s="12">
        <v>93.2</v>
      </c>
      <c r="H139" s="9">
        <v>0.3451851851851852</v>
      </c>
      <c r="I139" s="16"/>
    </row>
    <row r="140" spans="1:9" s="77" customFormat="1" ht="15" customHeight="1">
      <c r="A140" s="53" t="s">
        <v>82</v>
      </c>
      <c r="B140" s="25">
        <v>7</v>
      </c>
      <c r="C140" s="25">
        <v>0</v>
      </c>
      <c r="D140" s="24" t="s">
        <v>79</v>
      </c>
      <c r="E140" s="23" t="s">
        <v>79</v>
      </c>
      <c r="F140" s="10">
        <v>524574.1</v>
      </c>
      <c r="G140" s="10">
        <v>369396</v>
      </c>
      <c r="H140" s="7">
        <v>0.7041826883942612</v>
      </c>
      <c r="I140" s="6"/>
    </row>
    <row r="141" spans="1:9" s="77" customFormat="1" ht="15" customHeight="1">
      <c r="A141" s="53" t="s">
        <v>213</v>
      </c>
      <c r="B141" s="25">
        <v>7</v>
      </c>
      <c r="C141" s="25">
        <v>1</v>
      </c>
      <c r="D141" s="24" t="s">
        <v>79</v>
      </c>
      <c r="E141" s="23" t="s">
        <v>79</v>
      </c>
      <c r="F141" s="10">
        <v>141550.6</v>
      </c>
      <c r="G141" s="10">
        <v>86044.3</v>
      </c>
      <c r="H141" s="7">
        <v>0.6078695533611302</v>
      </c>
      <c r="I141" s="6"/>
    </row>
    <row r="142" spans="1:9" ht="15" customHeight="1">
      <c r="A142" s="50" t="s">
        <v>289</v>
      </c>
      <c r="B142" s="21">
        <v>7</v>
      </c>
      <c r="C142" s="21">
        <v>1</v>
      </c>
      <c r="D142" s="20">
        <v>4200000</v>
      </c>
      <c r="E142" s="19" t="s">
        <v>79</v>
      </c>
      <c r="F142" s="12">
        <v>120737.2</v>
      </c>
      <c r="G142" s="12">
        <v>85906.8</v>
      </c>
      <c r="H142" s="9">
        <v>0.711518902210752</v>
      </c>
      <c r="I142" s="16"/>
    </row>
    <row r="143" spans="1:9" ht="54.75" customHeight="1">
      <c r="A143" s="50" t="s">
        <v>410</v>
      </c>
      <c r="B143" s="21">
        <v>7</v>
      </c>
      <c r="C143" s="21">
        <v>1</v>
      </c>
      <c r="D143" s="20" t="s">
        <v>287</v>
      </c>
      <c r="E143" s="19" t="s">
        <v>79</v>
      </c>
      <c r="F143" s="12">
        <v>100056.3</v>
      </c>
      <c r="G143" s="12">
        <v>72803.2</v>
      </c>
      <c r="H143" s="9">
        <v>0.7276223486177281</v>
      </c>
      <c r="I143" s="16"/>
    </row>
    <row r="144" spans="1:9" ht="52.5" customHeight="1">
      <c r="A144" s="50" t="s">
        <v>85</v>
      </c>
      <c r="B144" s="21">
        <v>7</v>
      </c>
      <c r="C144" s="21">
        <v>1</v>
      </c>
      <c r="D144" s="20" t="s">
        <v>287</v>
      </c>
      <c r="E144" s="19" t="s">
        <v>83</v>
      </c>
      <c r="F144" s="12">
        <v>99390.3</v>
      </c>
      <c r="G144" s="12">
        <v>72640.4</v>
      </c>
      <c r="H144" s="9">
        <v>0.7308600537476997</v>
      </c>
      <c r="I144" s="16"/>
    </row>
    <row r="145" spans="1:9" ht="30" customHeight="1">
      <c r="A145" s="50" t="s">
        <v>78</v>
      </c>
      <c r="B145" s="21">
        <v>7</v>
      </c>
      <c r="C145" s="21">
        <v>1</v>
      </c>
      <c r="D145" s="20" t="s">
        <v>287</v>
      </c>
      <c r="E145" s="19" t="s">
        <v>77</v>
      </c>
      <c r="F145" s="12">
        <v>666</v>
      </c>
      <c r="G145" s="12">
        <v>162.8</v>
      </c>
      <c r="H145" s="9">
        <v>0.24444444444444446</v>
      </c>
      <c r="I145" s="16"/>
    </row>
    <row r="146" spans="1:9" ht="30" customHeight="1">
      <c r="A146" s="50" t="s">
        <v>286</v>
      </c>
      <c r="B146" s="21">
        <v>7</v>
      </c>
      <c r="C146" s="21">
        <v>1</v>
      </c>
      <c r="D146" s="20">
        <v>4201700</v>
      </c>
      <c r="E146" s="19" t="s">
        <v>79</v>
      </c>
      <c r="F146" s="12">
        <v>2390.5</v>
      </c>
      <c r="G146" s="12">
        <v>0</v>
      </c>
      <c r="H146" s="9">
        <v>0</v>
      </c>
      <c r="I146" s="16"/>
    </row>
    <row r="147" spans="1:9" ht="30" customHeight="1">
      <c r="A147" s="50" t="s">
        <v>78</v>
      </c>
      <c r="B147" s="21">
        <v>7</v>
      </c>
      <c r="C147" s="21">
        <v>1</v>
      </c>
      <c r="D147" s="20" t="s">
        <v>285</v>
      </c>
      <c r="E147" s="19" t="s">
        <v>77</v>
      </c>
      <c r="F147" s="12">
        <v>2390.5</v>
      </c>
      <c r="G147" s="12">
        <v>0</v>
      </c>
      <c r="H147" s="9">
        <v>0</v>
      </c>
      <c r="I147" s="16"/>
    </row>
    <row r="148" spans="1:9" ht="15" customHeight="1">
      <c r="A148" s="50" t="s">
        <v>272</v>
      </c>
      <c r="B148" s="21">
        <v>7</v>
      </c>
      <c r="C148" s="21">
        <v>1</v>
      </c>
      <c r="D148" s="20">
        <v>4209900</v>
      </c>
      <c r="E148" s="19" t="s">
        <v>79</v>
      </c>
      <c r="F148" s="12">
        <v>18290.4</v>
      </c>
      <c r="G148" s="12">
        <v>13103.6</v>
      </c>
      <c r="H148" s="9">
        <v>0.7164195424922363</v>
      </c>
      <c r="I148" s="16"/>
    </row>
    <row r="149" spans="1:9" ht="30" customHeight="1">
      <c r="A149" s="50" t="s">
        <v>78</v>
      </c>
      <c r="B149" s="21">
        <v>7</v>
      </c>
      <c r="C149" s="21">
        <v>1</v>
      </c>
      <c r="D149" s="20" t="s">
        <v>284</v>
      </c>
      <c r="E149" s="19" t="s">
        <v>77</v>
      </c>
      <c r="F149" s="12">
        <v>18264.4</v>
      </c>
      <c r="G149" s="12">
        <v>13103.6</v>
      </c>
      <c r="H149" s="9">
        <v>0.7174393902893059</v>
      </c>
      <c r="I149" s="16"/>
    </row>
    <row r="150" spans="1:9" ht="15" customHeight="1">
      <c r="A150" s="50" t="s">
        <v>163</v>
      </c>
      <c r="B150" s="21">
        <v>7</v>
      </c>
      <c r="C150" s="21">
        <v>1</v>
      </c>
      <c r="D150" s="20" t="s">
        <v>284</v>
      </c>
      <c r="E150" s="19" t="s">
        <v>161</v>
      </c>
      <c r="F150" s="12">
        <v>26</v>
      </c>
      <c r="G150" s="12">
        <v>0</v>
      </c>
      <c r="H150" s="9">
        <v>0</v>
      </c>
      <c r="I150" s="16"/>
    </row>
    <row r="151" spans="1:9" ht="15" customHeight="1">
      <c r="A151" s="50" t="s">
        <v>212</v>
      </c>
      <c r="B151" s="21">
        <v>7</v>
      </c>
      <c r="C151" s="21">
        <v>1</v>
      </c>
      <c r="D151" s="20">
        <v>4360000</v>
      </c>
      <c r="E151" s="19" t="s">
        <v>79</v>
      </c>
      <c r="F151" s="12">
        <v>19594.2</v>
      </c>
      <c r="G151" s="12">
        <v>0</v>
      </c>
      <c r="H151" s="9">
        <v>0</v>
      </c>
      <c r="I151" s="16"/>
    </row>
    <row r="152" spans="1:9" ht="30" customHeight="1">
      <c r="A152" s="50" t="s">
        <v>211</v>
      </c>
      <c r="B152" s="21">
        <v>7</v>
      </c>
      <c r="C152" s="21">
        <v>1</v>
      </c>
      <c r="D152" s="20">
        <v>4361700</v>
      </c>
      <c r="E152" s="19" t="s">
        <v>79</v>
      </c>
      <c r="F152" s="12">
        <v>19594.2</v>
      </c>
      <c r="G152" s="12">
        <v>0</v>
      </c>
      <c r="H152" s="9">
        <v>0</v>
      </c>
      <c r="I152" s="16"/>
    </row>
    <row r="153" spans="1:9" ht="30" customHeight="1">
      <c r="A153" s="50" t="s">
        <v>78</v>
      </c>
      <c r="B153" s="21">
        <v>7</v>
      </c>
      <c r="C153" s="21">
        <v>1</v>
      </c>
      <c r="D153" s="20" t="s">
        <v>210</v>
      </c>
      <c r="E153" s="19" t="s">
        <v>77</v>
      </c>
      <c r="F153" s="12">
        <v>19594.2</v>
      </c>
      <c r="G153" s="12">
        <v>0</v>
      </c>
      <c r="H153" s="9">
        <v>0</v>
      </c>
      <c r="I153" s="16"/>
    </row>
    <row r="154" spans="1:9" ht="15" customHeight="1">
      <c r="A154" s="50" t="s">
        <v>97</v>
      </c>
      <c r="B154" s="21">
        <v>7</v>
      </c>
      <c r="C154" s="21">
        <v>1</v>
      </c>
      <c r="D154" s="20">
        <v>7950000</v>
      </c>
      <c r="E154" s="19" t="s">
        <v>79</v>
      </c>
      <c r="F154" s="12">
        <v>1219.2</v>
      </c>
      <c r="G154" s="12">
        <v>137.6</v>
      </c>
      <c r="H154" s="9">
        <v>0.11286089238845143</v>
      </c>
      <c r="I154" s="16"/>
    </row>
    <row r="155" spans="1:9" ht="30" customHeight="1">
      <c r="A155" s="50" t="s">
        <v>268</v>
      </c>
      <c r="B155" s="21">
        <v>7</v>
      </c>
      <c r="C155" s="21">
        <v>1</v>
      </c>
      <c r="D155" s="20">
        <v>7956300</v>
      </c>
      <c r="E155" s="19" t="s">
        <v>79</v>
      </c>
      <c r="F155" s="12">
        <v>408.1</v>
      </c>
      <c r="G155" s="12">
        <v>95.9</v>
      </c>
      <c r="H155" s="9">
        <v>0.23499142367066894</v>
      </c>
      <c r="I155" s="16"/>
    </row>
    <row r="156" spans="1:9" ht="30" customHeight="1">
      <c r="A156" s="50" t="s">
        <v>78</v>
      </c>
      <c r="B156" s="21">
        <v>7</v>
      </c>
      <c r="C156" s="21">
        <v>1</v>
      </c>
      <c r="D156" s="20" t="s">
        <v>267</v>
      </c>
      <c r="E156" s="19" t="s">
        <v>77</v>
      </c>
      <c r="F156" s="12">
        <v>408.1</v>
      </c>
      <c r="G156" s="12">
        <v>95.9</v>
      </c>
      <c r="H156" s="9">
        <v>0.23499142367066894</v>
      </c>
      <c r="I156" s="16"/>
    </row>
    <row r="157" spans="1:9" ht="30" customHeight="1">
      <c r="A157" s="50" t="s">
        <v>266</v>
      </c>
      <c r="B157" s="21">
        <v>7</v>
      </c>
      <c r="C157" s="21">
        <v>1</v>
      </c>
      <c r="D157" s="20">
        <v>7956800</v>
      </c>
      <c r="E157" s="19" t="s">
        <v>79</v>
      </c>
      <c r="F157" s="12">
        <v>13.8</v>
      </c>
      <c r="G157" s="12">
        <v>3</v>
      </c>
      <c r="H157" s="9">
        <v>0.21739130434782608</v>
      </c>
      <c r="I157" s="16"/>
    </row>
    <row r="158" spans="1:9" ht="30" customHeight="1">
      <c r="A158" s="50" t="s">
        <v>78</v>
      </c>
      <c r="B158" s="21">
        <v>7</v>
      </c>
      <c r="C158" s="21">
        <v>1</v>
      </c>
      <c r="D158" s="20" t="s">
        <v>265</v>
      </c>
      <c r="E158" s="19" t="s">
        <v>77</v>
      </c>
      <c r="F158" s="12">
        <v>13.8</v>
      </c>
      <c r="G158" s="12">
        <v>3</v>
      </c>
      <c r="H158" s="9">
        <v>0.21739130434782608</v>
      </c>
      <c r="I158" s="16"/>
    </row>
    <row r="159" spans="1:9" ht="39.75" customHeight="1">
      <c r="A159" s="50" t="s">
        <v>209</v>
      </c>
      <c r="B159" s="21">
        <v>7</v>
      </c>
      <c r="C159" s="21">
        <v>1</v>
      </c>
      <c r="D159" s="20">
        <v>7958000</v>
      </c>
      <c r="E159" s="19" t="s">
        <v>79</v>
      </c>
      <c r="F159" s="12">
        <v>797.3</v>
      </c>
      <c r="G159" s="12">
        <v>38.6</v>
      </c>
      <c r="H159" s="9">
        <v>0.048413395208829806</v>
      </c>
      <c r="I159" s="16"/>
    </row>
    <row r="160" spans="1:9" ht="30" customHeight="1">
      <c r="A160" s="50" t="s">
        <v>78</v>
      </c>
      <c r="B160" s="21">
        <v>7</v>
      </c>
      <c r="C160" s="21">
        <v>1</v>
      </c>
      <c r="D160" s="20" t="s">
        <v>208</v>
      </c>
      <c r="E160" s="19" t="s">
        <v>77</v>
      </c>
      <c r="F160" s="12">
        <v>797.3</v>
      </c>
      <c r="G160" s="12">
        <v>38.6</v>
      </c>
      <c r="H160" s="9">
        <v>0.048413395208829806</v>
      </c>
      <c r="I160" s="16"/>
    </row>
    <row r="161" spans="1:9" s="77" customFormat="1" ht="15" customHeight="1">
      <c r="A161" s="53" t="s">
        <v>283</v>
      </c>
      <c r="B161" s="25">
        <v>7</v>
      </c>
      <c r="C161" s="25">
        <v>2</v>
      </c>
      <c r="D161" s="24" t="s">
        <v>79</v>
      </c>
      <c r="E161" s="23" t="s">
        <v>79</v>
      </c>
      <c r="F161" s="10">
        <v>370950.3</v>
      </c>
      <c r="G161" s="10">
        <v>273232.7</v>
      </c>
      <c r="H161" s="7">
        <v>0.7365749535719476</v>
      </c>
      <c r="I161" s="6"/>
    </row>
    <row r="162" spans="1:9" ht="30" customHeight="1">
      <c r="A162" s="50" t="s">
        <v>282</v>
      </c>
      <c r="B162" s="21">
        <v>7</v>
      </c>
      <c r="C162" s="21">
        <v>2</v>
      </c>
      <c r="D162" s="20">
        <v>4210000</v>
      </c>
      <c r="E162" s="19" t="s">
        <v>79</v>
      </c>
      <c r="F162" s="12">
        <v>332677.5</v>
      </c>
      <c r="G162" s="12">
        <v>243076.3</v>
      </c>
      <c r="H162" s="9">
        <v>0.7306664863118185</v>
      </c>
      <c r="I162" s="16"/>
    </row>
    <row r="163" spans="1:9" ht="66.75" customHeight="1">
      <c r="A163" s="50" t="s">
        <v>281</v>
      </c>
      <c r="B163" s="21">
        <v>7</v>
      </c>
      <c r="C163" s="21">
        <v>2</v>
      </c>
      <c r="D163" s="20">
        <v>4210100</v>
      </c>
      <c r="E163" s="19" t="s">
        <v>79</v>
      </c>
      <c r="F163" s="12">
        <v>2500</v>
      </c>
      <c r="G163" s="12">
        <v>648.2</v>
      </c>
      <c r="H163" s="9">
        <v>0.25928</v>
      </c>
      <c r="I163" s="16"/>
    </row>
    <row r="164" spans="1:9" ht="54.75" customHeight="1">
      <c r="A164" s="50" t="s">
        <v>280</v>
      </c>
      <c r="B164" s="21">
        <v>7</v>
      </c>
      <c r="C164" s="21">
        <v>2</v>
      </c>
      <c r="D164" s="20" t="s">
        <v>279</v>
      </c>
      <c r="E164" s="19" t="s">
        <v>79</v>
      </c>
      <c r="F164" s="12">
        <v>2500</v>
      </c>
      <c r="G164" s="12">
        <v>648.2</v>
      </c>
      <c r="H164" s="9">
        <v>0.25928</v>
      </c>
      <c r="I164" s="16"/>
    </row>
    <row r="165" spans="1:9" ht="30" customHeight="1">
      <c r="A165" s="50" t="s">
        <v>95</v>
      </c>
      <c r="B165" s="21">
        <v>7</v>
      </c>
      <c r="C165" s="21">
        <v>2</v>
      </c>
      <c r="D165" s="20" t="s">
        <v>279</v>
      </c>
      <c r="E165" s="19" t="s">
        <v>93</v>
      </c>
      <c r="F165" s="12">
        <v>2500</v>
      </c>
      <c r="G165" s="12">
        <v>648.2</v>
      </c>
      <c r="H165" s="9">
        <v>0.25928</v>
      </c>
      <c r="I165" s="16"/>
    </row>
    <row r="166" spans="1:9" ht="42" customHeight="1">
      <c r="A166" s="50" t="s">
        <v>260</v>
      </c>
      <c r="B166" s="21">
        <v>7</v>
      </c>
      <c r="C166" s="21">
        <v>2</v>
      </c>
      <c r="D166" s="20" t="s">
        <v>278</v>
      </c>
      <c r="E166" s="19" t="s">
        <v>79</v>
      </c>
      <c r="F166" s="12">
        <v>56</v>
      </c>
      <c r="G166" s="12">
        <v>0</v>
      </c>
      <c r="H166" s="9">
        <v>0</v>
      </c>
      <c r="I166" s="16"/>
    </row>
    <row r="167" spans="1:9" ht="30" customHeight="1">
      <c r="A167" s="50" t="s">
        <v>78</v>
      </c>
      <c r="B167" s="21">
        <v>7</v>
      </c>
      <c r="C167" s="21">
        <v>2</v>
      </c>
      <c r="D167" s="20" t="s">
        <v>278</v>
      </c>
      <c r="E167" s="19" t="s">
        <v>77</v>
      </c>
      <c r="F167" s="12">
        <v>56</v>
      </c>
      <c r="G167" s="12">
        <v>0</v>
      </c>
      <c r="H167" s="9">
        <v>0</v>
      </c>
      <c r="I167" s="16"/>
    </row>
    <row r="168" spans="1:9" ht="81.75" customHeight="1">
      <c r="A168" s="50" t="s">
        <v>277</v>
      </c>
      <c r="B168" s="21">
        <v>7</v>
      </c>
      <c r="C168" s="21">
        <v>2</v>
      </c>
      <c r="D168" s="20" t="s">
        <v>276</v>
      </c>
      <c r="E168" s="19" t="s">
        <v>79</v>
      </c>
      <c r="F168" s="12">
        <v>312769.4</v>
      </c>
      <c r="G168" s="12">
        <v>227955.3</v>
      </c>
      <c r="H168" s="9">
        <v>0.7288286513962042</v>
      </c>
      <c r="I168" s="16"/>
    </row>
    <row r="169" spans="1:9" ht="52.5" customHeight="1">
      <c r="A169" s="50" t="s">
        <v>85</v>
      </c>
      <c r="B169" s="21">
        <v>7</v>
      </c>
      <c r="C169" s="21">
        <v>2</v>
      </c>
      <c r="D169" s="20" t="s">
        <v>276</v>
      </c>
      <c r="E169" s="19" t="s">
        <v>83</v>
      </c>
      <c r="F169" s="12">
        <v>309944.2</v>
      </c>
      <c r="G169" s="12">
        <v>225904.2</v>
      </c>
      <c r="H169" s="9">
        <v>0.7288544196019799</v>
      </c>
      <c r="I169" s="16"/>
    </row>
    <row r="170" spans="1:9" ht="30" customHeight="1">
      <c r="A170" s="50" t="s">
        <v>78</v>
      </c>
      <c r="B170" s="21">
        <v>7</v>
      </c>
      <c r="C170" s="21">
        <v>2</v>
      </c>
      <c r="D170" s="20" t="s">
        <v>276</v>
      </c>
      <c r="E170" s="19" t="s">
        <v>77</v>
      </c>
      <c r="F170" s="12">
        <v>2825.2</v>
      </c>
      <c r="G170" s="12">
        <v>2051.1</v>
      </c>
      <c r="H170" s="9">
        <v>0.7260016989947614</v>
      </c>
      <c r="I170" s="16"/>
    </row>
    <row r="171" spans="1:9" ht="15" customHeight="1">
      <c r="A171" s="50" t="s">
        <v>272</v>
      </c>
      <c r="B171" s="21">
        <v>7</v>
      </c>
      <c r="C171" s="21">
        <v>2</v>
      </c>
      <c r="D171" s="20">
        <v>4219900</v>
      </c>
      <c r="E171" s="19" t="s">
        <v>79</v>
      </c>
      <c r="F171" s="12">
        <v>17352.1</v>
      </c>
      <c r="G171" s="12">
        <v>14472.9</v>
      </c>
      <c r="H171" s="9">
        <v>0.83407195670841</v>
      </c>
      <c r="I171" s="16"/>
    </row>
    <row r="172" spans="1:9" ht="52.5" customHeight="1">
      <c r="A172" s="50" t="s">
        <v>85</v>
      </c>
      <c r="B172" s="21">
        <v>7</v>
      </c>
      <c r="C172" s="21">
        <v>2</v>
      </c>
      <c r="D172" s="20" t="s">
        <v>275</v>
      </c>
      <c r="E172" s="19" t="s">
        <v>83</v>
      </c>
      <c r="F172" s="12">
        <v>16</v>
      </c>
      <c r="G172" s="12">
        <v>0</v>
      </c>
      <c r="H172" s="9">
        <v>0</v>
      </c>
      <c r="I172" s="16"/>
    </row>
    <row r="173" spans="1:9" ht="27.75" customHeight="1">
      <c r="A173" s="50" t="s">
        <v>78</v>
      </c>
      <c r="B173" s="21">
        <v>7</v>
      </c>
      <c r="C173" s="21">
        <v>2</v>
      </c>
      <c r="D173" s="20" t="s">
        <v>275</v>
      </c>
      <c r="E173" s="19" t="s">
        <v>77</v>
      </c>
      <c r="F173" s="12">
        <v>17227.3</v>
      </c>
      <c r="G173" s="12">
        <v>14381.5</v>
      </c>
      <c r="H173" s="9">
        <v>0.8348087047883301</v>
      </c>
      <c r="I173" s="16"/>
    </row>
    <row r="174" spans="1:9" ht="15" customHeight="1">
      <c r="A174" s="50" t="s">
        <v>110</v>
      </c>
      <c r="B174" s="21">
        <v>7</v>
      </c>
      <c r="C174" s="21">
        <v>2</v>
      </c>
      <c r="D174" s="20" t="s">
        <v>275</v>
      </c>
      <c r="E174" s="19" t="s">
        <v>108</v>
      </c>
      <c r="F174" s="12">
        <v>5</v>
      </c>
      <c r="G174" s="12">
        <v>5</v>
      </c>
      <c r="H174" s="9">
        <v>1</v>
      </c>
      <c r="I174" s="16"/>
    </row>
    <row r="175" spans="1:9" ht="15" customHeight="1">
      <c r="A175" s="50" t="s">
        <v>163</v>
      </c>
      <c r="B175" s="21">
        <v>7</v>
      </c>
      <c r="C175" s="21">
        <v>2</v>
      </c>
      <c r="D175" s="20" t="s">
        <v>275</v>
      </c>
      <c r="E175" s="19" t="s">
        <v>161</v>
      </c>
      <c r="F175" s="12">
        <v>103.8</v>
      </c>
      <c r="G175" s="12">
        <v>86.4</v>
      </c>
      <c r="H175" s="9">
        <v>0.8323699421965318</v>
      </c>
      <c r="I175" s="16"/>
    </row>
    <row r="176" spans="1:9" ht="15" customHeight="1">
      <c r="A176" s="50" t="s">
        <v>274</v>
      </c>
      <c r="B176" s="21">
        <v>7</v>
      </c>
      <c r="C176" s="21">
        <v>2</v>
      </c>
      <c r="D176" s="20">
        <v>4230000</v>
      </c>
      <c r="E176" s="19" t="s">
        <v>79</v>
      </c>
      <c r="F176" s="12">
        <v>28959.2</v>
      </c>
      <c r="G176" s="12">
        <v>25337.5</v>
      </c>
      <c r="H176" s="9">
        <v>0.8749378435868393</v>
      </c>
      <c r="I176" s="16"/>
    </row>
    <row r="177" spans="1:9" ht="40.5" customHeight="1">
      <c r="A177" s="50" t="s">
        <v>260</v>
      </c>
      <c r="B177" s="21">
        <v>7</v>
      </c>
      <c r="C177" s="21">
        <v>2</v>
      </c>
      <c r="D177" s="20" t="s">
        <v>273</v>
      </c>
      <c r="E177" s="19" t="s">
        <v>79</v>
      </c>
      <c r="F177" s="12">
        <v>95.1</v>
      </c>
      <c r="G177" s="12">
        <v>0</v>
      </c>
      <c r="H177" s="9">
        <v>0</v>
      </c>
      <c r="I177" s="16"/>
    </row>
    <row r="178" spans="1:9" ht="28.5" customHeight="1">
      <c r="A178" s="50" t="s">
        <v>78</v>
      </c>
      <c r="B178" s="21">
        <v>7</v>
      </c>
      <c r="C178" s="21">
        <v>2</v>
      </c>
      <c r="D178" s="20" t="s">
        <v>273</v>
      </c>
      <c r="E178" s="19" t="s">
        <v>77</v>
      </c>
      <c r="F178" s="12">
        <v>95.1</v>
      </c>
      <c r="G178" s="12">
        <v>0</v>
      </c>
      <c r="H178" s="9">
        <v>0</v>
      </c>
      <c r="I178" s="16"/>
    </row>
    <row r="179" spans="1:9" ht="15" customHeight="1">
      <c r="A179" s="50" t="s">
        <v>272</v>
      </c>
      <c r="B179" s="21">
        <v>7</v>
      </c>
      <c r="C179" s="21">
        <v>2</v>
      </c>
      <c r="D179" s="20">
        <v>4239900</v>
      </c>
      <c r="E179" s="19" t="s">
        <v>79</v>
      </c>
      <c r="F179" s="12">
        <v>28864.1</v>
      </c>
      <c r="G179" s="12">
        <v>25337.5</v>
      </c>
      <c r="H179" s="9">
        <v>0.877820545244785</v>
      </c>
      <c r="I179" s="16"/>
    </row>
    <row r="180" spans="1:9" ht="53.25" customHeight="1">
      <c r="A180" s="50" t="s">
        <v>85</v>
      </c>
      <c r="B180" s="21">
        <v>7</v>
      </c>
      <c r="C180" s="21">
        <v>2</v>
      </c>
      <c r="D180" s="20" t="s">
        <v>271</v>
      </c>
      <c r="E180" s="19" t="s">
        <v>83</v>
      </c>
      <c r="F180" s="12">
        <v>26363.1</v>
      </c>
      <c r="G180" s="12">
        <v>23580.7</v>
      </c>
      <c r="H180" s="9">
        <v>0.8944585424324151</v>
      </c>
      <c r="I180" s="16"/>
    </row>
    <row r="181" spans="1:9" ht="30" customHeight="1">
      <c r="A181" s="50" t="s">
        <v>78</v>
      </c>
      <c r="B181" s="21">
        <v>7</v>
      </c>
      <c r="C181" s="21">
        <v>2</v>
      </c>
      <c r="D181" s="20" t="s">
        <v>271</v>
      </c>
      <c r="E181" s="19" t="s">
        <v>77</v>
      </c>
      <c r="F181" s="12">
        <v>2498.3</v>
      </c>
      <c r="G181" s="12">
        <v>1756.8</v>
      </c>
      <c r="H181" s="9">
        <v>0.703198174758836</v>
      </c>
      <c r="I181" s="16"/>
    </row>
    <row r="182" spans="1:9" ht="15" customHeight="1">
      <c r="A182" s="50" t="s">
        <v>163</v>
      </c>
      <c r="B182" s="21">
        <v>7</v>
      </c>
      <c r="C182" s="21">
        <v>2</v>
      </c>
      <c r="D182" s="20" t="s">
        <v>271</v>
      </c>
      <c r="E182" s="19" t="s">
        <v>161</v>
      </c>
      <c r="F182" s="12">
        <v>2.7</v>
      </c>
      <c r="G182" s="12">
        <v>0</v>
      </c>
      <c r="H182" s="9">
        <v>0</v>
      </c>
      <c r="I182" s="16"/>
    </row>
    <row r="183" spans="1:9" ht="15" customHeight="1">
      <c r="A183" s="50" t="s">
        <v>97</v>
      </c>
      <c r="B183" s="21">
        <v>7</v>
      </c>
      <c r="C183" s="21">
        <v>2</v>
      </c>
      <c r="D183" s="20">
        <v>7950000</v>
      </c>
      <c r="E183" s="19" t="s">
        <v>79</v>
      </c>
      <c r="F183" s="12">
        <v>9313.6</v>
      </c>
      <c r="G183" s="12">
        <v>4818.9</v>
      </c>
      <c r="H183" s="9">
        <v>0.5174046555574643</v>
      </c>
      <c r="I183" s="16"/>
    </row>
    <row r="184" spans="1:9" ht="51" customHeight="1">
      <c r="A184" s="50" t="s">
        <v>256</v>
      </c>
      <c r="B184" s="21">
        <v>7</v>
      </c>
      <c r="C184" s="21">
        <v>2</v>
      </c>
      <c r="D184" s="20">
        <v>7956100</v>
      </c>
      <c r="E184" s="19" t="s">
        <v>79</v>
      </c>
      <c r="F184" s="12">
        <v>212.4</v>
      </c>
      <c r="G184" s="12">
        <v>57.2</v>
      </c>
      <c r="H184" s="9">
        <v>0.2693032015065913</v>
      </c>
      <c r="I184" s="16"/>
    </row>
    <row r="185" spans="1:9" ht="30" customHeight="1">
      <c r="A185" s="50" t="s">
        <v>78</v>
      </c>
      <c r="B185" s="21">
        <v>7</v>
      </c>
      <c r="C185" s="21">
        <v>2</v>
      </c>
      <c r="D185" s="20" t="s">
        <v>255</v>
      </c>
      <c r="E185" s="19" t="s">
        <v>77</v>
      </c>
      <c r="F185" s="12">
        <v>212.4</v>
      </c>
      <c r="G185" s="12">
        <v>57.2</v>
      </c>
      <c r="H185" s="9">
        <v>0.2693032015065913</v>
      </c>
      <c r="I185" s="16"/>
    </row>
    <row r="186" spans="1:9" ht="30" customHeight="1">
      <c r="A186" s="50" t="s">
        <v>270</v>
      </c>
      <c r="B186" s="21">
        <v>7</v>
      </c>
      <c r="C186" s="21">
        <v>2</v>
      </c>
      <c r="D186" s="20">
        <v>7956200</v>
      </c>
      <c r="E186" s="19" t="s">
        <v>79</v>
      </c>
      <c r="F186" s="12">
        <v>6787.2</v>
      </c>
      <c r="G186" s="12">
        <v>4119.5</v>
      </c>
      <c r="H186" s="9">
        <v>0.6069513201320133</v>
      </c>
      <c r="I186" s="16"/>
    </row>
    <row r="187" spans="1:9" ht="30" customHeight="1">
      <c r="A187" s="50" t="s">
        <v>78</v>
      </c>
      <c r="B187" s="21">
        <v>7</v>
      </c>
      <c r="C187" s="21">
        <v>2</v>
      </c>
      <c r="D187" s="20" t="s">
        <v>269</v>
      </c>
      <c r="E187" s="19" t="s">
        <v>77</v>
      </c>
      <c r="F187" s="12">
        <v>6787.2</v>
      </c>
      <c r="G187" s="12">
        <v>4119.5</v>
      </c>
      <c r="H187" s="9">
        <v>0.6069513201320133</v>
      </c>
      <c r="I187" s="16"/>
    </row>
    <row r="188" spans="1:9" ht="30" customHeight="1">
      <c r="A188" s="50" t="s">
        <v>268</v>
      </c>
      <c r="B188" s="21">
        <v>7</v>
      </c>
      <c r="C188" s="21">
        <v>2</v>
      </c>
      <c r="D188" s="20">
        <v>7956300</v>
      </c>
      <c r="E188" s="19" t="s">
        <v>79</v>
      </c>
      <c r="F188" s="12">
        <v>961</v>
      </c>
      <c r="G188" s="12">
        <v>229.1</v>
      </c>
      <c r="H188" s="9">
        <v>0.2383975026014568</v>
      </c>
      <c r="I188" s="16"/>
    </row>
    <row r="189" spans="1:9" ht="30" customHeight="1">
      <c r="A189" s="50" t="s">
        <v>78</v>
      </c>
      <c r="B189" s="21">
        <v>7</v>
      </c>
      <c r="C189" s="21">
        <v>2</v>
      </c>
      <c r="D189" s="20" t="s">
        <v>267</v>
      </c>
      <c r="E189" s="19" t="s">
        <v>77</v>
      </c>
      <c r="F189" s="12">
        <v>961</v>
      </c>
      <c r="G189" s="12">
        <v>229.1</v>
      </c>
      <c r="H189" s="9">
        <v>0.2383975026014568</v>
      </c>
      <c r="I189" s="16"/>
    </row>
    <row r="190" spans="1:9" ht="39.75" customHeight="1">
      <c r="A190" s="50" t="s">
        <v>156</v>
      </c>
      <c r="B190" s="21">
        <v>7</v>
      </c>
      <c r="C190" s="21">
        <v>2</v>
      </c>
      <c r="D190" s="20">
        <v>7956400</v>
      </c>
      <c r="E190" s="19" t="s">
        <v>79</v>
      </c>
      <c r="F190" s="12">
        <v>91.9</v>
      </c>
      <c r="G190" s="12">
        <v>0</v>
      </c>
      <c r="H190" s="9">
        <v>0</v>
      </c>
      <c r="I190" s="16"/>
    </row>
    <row r="191" spans="1:9" ht="30" customHeight="1">
      <c r="A191" s="50" t="s">
        <v>78</v>
      </c>
      <c r="B191" s="21">
        <v>7</v>
      </c>
      <c r="C191" s="21">
        <v>2</v>
      </c>
      <c r="D191" s="20" t="s">
        <v>155</v>
      </c>
      <c r="E191" s="19" t="s">
        <v>77</v>
      </c>
      <c r="F191" s="12">
        <v>91.9</v>
      </c>
      <c r="G191" s="12">
        <v>0</v>
      </c>
      <c r="H191" s="9">
        <v>0</v>
      </c>
      <c r="I191" s="16"/>
    </row>
    <row r="192" spans="1:9" ht="30" customHeight="1">
      <c r="A192" s="50" t="s">
        <v>266</v>
      </c>
      <c r="B192" s="21">
        <v>7</v>
      </c>
      <c r="C192" s="21">
        <v>2</v>
      </c>
      <c r="D192" s="20">
        <v>7956800</v>
      </c>
      <c r="E192" s="19" t="s">
        <v>79</v>
      </c>
      <c r="F192" s="12">
        <v>877.7</v>
      </c>
      <c r="G192" s="12">
        <v>219.4</v>
      </c>
      <c r="H192" s="9">
        <v>0.2499715164634841</v>
      </c>
      <c r="I192" s="16"/>
    </row>
    <row r="193" spans="1:9" ht="30" customHeight="1">
      <c r="A193" s="50" t="s">
        <v>78</v>
      </c>
      <c r="B193" s="21">
        <v>7</v>
      </c>
      <c r="C193" s="21">
        <v>2</v>
      </c>
      <c r="D193" s="20" t="s">
        <v>265</v>
      </c>
      <c r="E193" s="19" t="s">
        <v>77</v>
      </c>
      <c r="F193" s="12">
        <v>877.7</v>
      </c>
      <c r="G193" s="12">
        <v>219.4</v>
      </c>
      <c r="H193" s="9">
        <v>0.2499715164634841</v>
      </c>
      <c r="I193" s="16"/>
    </row>
    <row r="194" spans="1:9" ht="41.25" customHeight="1">
      <c r="A194" s="50" t="s">
        <v>293</v>
      </c>
      <c r="B194" s="21">
        <v>7</v>
      </c>
      <c r="C194" s="21">
        <v>2</v>
      </c>
      <c r="D194" s="20">
        <v>7957000</v>
      </c>
      <c r="E194" s="19" t="s">
        <v>79</v>
      </c>
      <c r="F194" s="12">
        <v>14.4</v>
      </c>
      <c r="G194" s="12">
        <v>7.2</v>
      </c>
      <c r="H194" s="9">
        <v>0.5</v>
      </c>
      <c r="I194" s="16"/>
    </row>
    <row r="195" spans="1:9" ht="15" customHeight="1">
      <c r="A195" s="50" t="s">
        <v>110</v>
      </c>
      <c r="B195" s="21">
        <v>7</v>
      </c>
      <c r="C195" s="21">
        <v>2</v>
      </c>
      <c r="D195" s="20" t="s">
        <v>292</v>
      </c>
      <c r="E195" s="19" t="s">
        <v>108</v>
      </c>
      <c r="F195" s="12">
        <v>14.4</v>
      </c>
      <c r="G195" s="12">
        <v>7.2</v>
      </c>
      <c r="H195" s="9">
        <v>0.5</v>
      </c>
      <c r="I195" s="16"/>
    </row>
    <row r="196" spans="1:9" ht="41.25" customHeight="1">
      <c r="A196" s="50" t="s">
        <v>209</v>
      </c>
      <c r="B196" s="21">
        <v>7</v>
      </c>
      <c r="C196" s="21">
        <v>2</v>
      </c>
      <c r="D196" s="20">
        <v>7958000</v>
      </c>
      <c r="E196" s="19" t="s">
        <v>79</v>
      </c>
      <c r="F196" s="12">
        <v>369</v>
      </c>
      <c r="G196" s="12">
        <v>186.4</v>
      </c>
      <c r="H196" s="9">
        <v>0.5051490514905149</v>
      </c>
      <c r="I196" s="16"/>
    </row>
    <row r="197" spans="1:9" ht="30" customHeight="1">
      <c r="A197" s="50" t="s">
        <v>78</v>
      </c>
      <c r="B197" s="21">
        <v>7</v>
      </c>
      <c r="C197" s="21">
        <v>2</v>
      </c>
      <c r="D197" s="20" t="s">
        <v>208</v>
      </c>
      <c r="E197" s="19" t="s">
        <v>77</v>
      </c>
      <c r="F197" s="12">
        <v>369</v>
      </c>
      <c r="G197" s="12">
        <v>186.4</v>
      </c>
      <c r="H197" s="9">
        <v>0.5051490514905149</v>
      </c>
      <c r="I197" s="16"/>
    </row>
    <row r="198" spans="1:9" s="77" customFormat="1" ht="30" customHeight="1">
      <c r="A198" s="53" t="s">
        <v>81</v>
      </c>
      <c r="B198" s="25">
        <v>7</v>
      </c>
      <c r="C198" s="25">
        <v>5</v>
      </c>
      <c r="D198" s="24" t="s">
        <v>79</v>
      </c>
      <c r="E198" s="23" t="s">
        <v>79</v>
      </c>
      <c r="F198" s="10">
        <v>204.7</v>
      </c>
      <c r="G198" s="10">
        <v>21.4</v>
      </c>
      <c r="H198" s="7">
        <v>0.10454323400097704</v>
      </c>
      <c r="I198" s="6"/>
    </row>
    <row r="199" spans="1:9" ht="15" customHeight="1">
      <c r="A199" s="50" t="s">
        <v>80</v>
      </c>
      <c r="B199" s="21">
        <v>7</v>
      </c>
      <c r="C199" s="21">
        <v>5</v>
      </c>
      <c r="D199" s="20">
        <v>4340000</v>
      </c>
      <c r="E199" s="19" t="s">
        <v>79</v>
      </c>
      <c r="F199" s="12">
        <v>95.1</v>
      </c>
      <c r="G199" s="12">
        <v>17.5</v>
      </c>
      <c r="H199" s="9">
        <v>0.1840168243953733</v>
      </c>
      <c r="I199" s="16"/>
    </row>
    <row r="200" spans="1:9" ht="30" customHeight="1">
      <c r="A200" s="50" t="s">
        <v>78</v>
      </c>
      <c r="B200" s="21">
        <v>7</v>
      </c>
      <c r="C200" s="21">
        <v>5</v>
      </c>
      <c r="D200" s="20" t="s">
        <v>76</v>
      </c>
      <c r="E200" s="19" t="s">
        <v>77</v>
      </c>
      <c r="F200" s="12">
        <v>95.1</v>
      </c>
      <c r="G200" s="12">
        <v>17.5</v>
      </c>
      <c r="H200" s="9">
        <v>0.1840168243953733</v>
      </c>
      <c r="I200" s="16"/>
    </row>
    <row r="201" spans="1:9" ht="39.75" customHeight="1">
      <c r="A201" s="50" t="s">
        <v>247</v>
      </c>
      <c r="B201" s="21">
        <v>7</v>
      </c>
      <c r="C201" s="21">
        <v>5</v>
      </c>
      <c r="D201" s="20">
        <v>4520000</v>
      </c>
      <c r="E201" s="19" t="s">
        <v>79</v>
      </c>
      <c r="F201" s="12">
        <v>32.6</v>
      </c>
      <c r="G201" s="12">
        <v>0</v>
      </c>
      <c r="H201" s="9">
        <v>0</v>
      </c>
      <c r="I201" s="16"/>
    </row>
    <row r="202" spans="1:9" ht="30" customHeight="1">
      <c r="A202" s="50" t="s">
        <v>224</v>
      </c>
      <c r="B202" s="21">
        <v>7</v>
      </c>
      <c r="C202" s="21">
        <v>5</v>
      </c>
      <c r="D202" s="20">
        <v>4524600</v>
      </c>
      <c r="E202" s="19" t="s">
        <v>79</v>
      </c>
      <c r="F202" s="12">
        <v>32.6</v>
      </c>
      <c r="G202" s="12">
        <v>0</v>
      </c>
      <c r="H202" s="9">
        <v>0</v>
      </c>
      <c r="I202" s="16"/>
    </row>
    <row r="203" spans="1:9" ht="30" customHeight="1">
      <c r="A203" s="50" t="s">
        <v>258</v>
      </c>
      <c r="B203" s="21">
        <v>7</v>
      </c>
      <c r="C203" s="21">
        <v>5</v>
      </c>
      <c r="D203" s="20" t="s">
        <v>257</v>
      </c>
      <c r="E203" s="19" t="s">
        <v>79</v>
      </c>
      <c r="F203" s="12">
        <v>32.6</v>
      </c>
      <c r="G203" s="12">
        <v>0</v>
      </c>
      <c r="H203" s="9">
        <v>0</v>
      </c>
      <c r="I203" s="16"/>
    </row>
    <row r="204" spans="1:9" ht="30" customHeight="1">
      <c r="A204" s="50" t="s">
        <v>222</v>
      </c>
      <c r="B204" s="21">
        <v>7</v>
      </c>
      <c r="C204" s="21">
        <v>5</v>
      </c>
      <c r="D204" s="20" t="s">
        <v>257</v>
      </c>
      <c r="E204" s="19" t="s">
        <v>220</v>
      </c>
      <c r="F204" s="12">
        <v>32.6</v>
      </c>
      <c r="G204" s="12">
        <v>0</v>
      </c>
      <c r="H204" s="9">
        <v>0</v>
      </c>
      <c r="I204" s="16"/>
    </row>
    <row r="205" spans="1:9" ht="15" customHeight="1">
      <c r="A205" s="50" t="s">
        <v>97</v>
      </c>
      <c r="B205" s="21">
        <v>7</v>
      </c>
      <c r="C205" s="21">
        <v>5</v>
      </c>
      <c r="D205" s="20">
        <v>7950000</v>
      </c>
      <c r="E205" s="19" t="s">
        <v>79</v>
      </c>
      <c r="F205" s="12">
        <v>77</v>
      </c>
      <c r="G205" s="12">
        <v>3.9</v>
      </c>
      <c r="H205" s="9">
        <v>0.050649350649350645</v>
      </c>
      <c r="I205" s="16"/>
    </row>
    <row r="206" spans="1:9" ht="39" customHeight="1">
      <c r="A206" s="50" t="s">
        <v>244</v>
      </c>
      <c r="B206" s="21">
        <v>7</v>
      </c>
      <c r="C206" s="21">
        <v>5</v>
      </c>
      <c r="D206" s="20">
        <v>7956000</v>
      </c>
      <c r="E206" s="19" t="s">
        <v>79</v>
      </c>
      <c r="F206" s="12">
        <v>50</v>
      </c>
      <c r="G206" s="12">
        <v>3.9</v>
      </c>
      <c r="H206" s="9">
        <v>0.078</v>
      </c>
      <c r="I206" s="16"/>
    </row>
    <row r="207" spans="1:9" ht="30" customHeight="1">
      <c r="A207" s="50" t="s">
        <v>78</v>
      </c>
      <c r="B207" s="21">
        <v>7</v>
      </c>
      <c r="C207" s="21">
        <v>5</v>
      </c>
      <c r="D207" s="20" t="s">
        <v>243</v>
      </c>
      <c r="E207" s="19" t="s">
        <v>77</v>
      </c>
      <c r="F207" s="12">
        <v>50</v>
      </c>
      <c r="G207" s="12">
        <v>3.9</v>
      </c>
      <c r="H207" s="9">
        <v>0.078</v>
      </c>
      <c r="I207" s="16"/>
    </row>
    <row r="208" spans="1:9" ht="45" customHeight="1">
      <c r="A208" s="50" t="s">
        <v>156</v>
      </c>
      <c r="B208" s="21">
        <v>7</v>
      </c>
      <c r="C208" s="21">
        <v>5</v>
      </c>
      <c r="D208" s="20">
        <v>7956400</v>
      </c>
      <c r="E208" s="19" t="s">
        <v>79</v>
      </c>
      <c r="F208" s="12">
        <v>17</v>
      </c>
      <c r="G208" s="12">
        <v>0</v>
      </c>
      <c r="H208" s="9">
        <v>0</v>
      </c>
      <c r="I208" s="16"/>
    </row>
    <row r="209" spans="1:9" ht="30" customHeight="1">
      <c r="A209" s="50" t="s">
        <v>78</v>
      </c>
      <c r="B209" s="21">
        <v>7</v>
      </c>
      <c r="C209" s="21">
        <v>5</v>
      </c>
      <c r="D209" s="20" t="s">
        <v>155</v>
      </c>
      <c r="E209" s="19" t="s">
        <v>77</v>
      </c>
      <c r="F209" s="12">
        <v>17</v>
      </c>
      <c r="G209" s="12">
        <v>0</v>
      </c>
      <c r="H209" s="9">
        <v>0</v>
      </c>
      <c r="I209" s="16"/>
    </row>
    <row r="210" spans="1:9" ht="40.5" customHeight="1">
      <c r="A210" s="50" t="s">
        <v>293</v>
      </c>
      <c r="B210" s="21">
        <v>7</v>
      </c>
      <c r="C210" s="21">
        <v>5</v>
      </c>
      <c r="D210" s="20">
        <v>7957000</v>
      </c>
      <c r="E210" s="19" t="s">
        <v>79</v>
      </c>
      <c r="F210" s="12">
        <v>10</v>
      </c>
      <c r="G210" s="12">
        <v>0</v>
      </c>
      <c r="H210" s="9">
        <v>0</v>
      </c>
      <c r="I210" s="16"/>
    </row>
    <row r="211" spans="1:9" ht="30" customHeight="1">
      <c r="A211" s="50" t="s">
        <v>78</v>
      </c>
      <c r="B211" s="21">
        <v>7</v>
      </c>
      <c r="C211" s="21">
        <v>5</v>
      </c>
      <c r="D211" s="20" t="s">
        <v>292</v>
      </c>
      <c r="E211" s="19" t="s">
        <v>77</v>
      </c>
      <c r="F211" s="12">
        <v>10</v>
      </c>
      <c r="G211" s="12">
        <v>0</v>
      </c>
      <c r="H211" s="9">
        <v>0</v>
      </c>
      <c r="I211" s="16"/>
    </row>
    <row r="212" spans="1:9" s="77" customFormat="1" ht="15" customHeight="1">
      <c r="A212" s="53" t="s">
        <v>154</v>
      </c>
      <c r="B212" s="25">
        <v>7</v>
      </c>
      <c r="C212" s="25">
        <v>7</v>
      </c>
      <c r="D212" s="24" t="s">
        <v>79</v>
      </c>
      <c r="E212" s="23" t="s">
        <v>79</v>
      </c>
      <c r="F212" s="10">
        <v>2768.2</v>
      </c>
      <c r="G212" s="10">
        <v>2492.5</v>
      </c>
      <c r="H212" s="7">
        <v>0.9004045950437107</v>
      </c>
      <c r="I212" s="6"/>
    </row>
    <row r="213" spans="1:9" ht="15" customHeight="1">
      <c r="A213" s="50" t="s">
        <v>264</v>
      </c>
      <c r="B213" s="21">
        <v>7</v>
      </c>
      <c r="C213" s="21">
        <v>7</v>
      </c>
      <c r="D213" s="20">
        <v>4320000</v>
      </c>
      <c r="E213" s="19" t="s">
        <v>79</v>
      </c>
      <c r="F213" s="12">
        <v>2352.1</v>
      </c>
      <c r="G213" s="12">
        <v>2349.5</v>
      </c>
      <c r="H213" s="9">
        <v>0.9988946048212236</v>
      </c>
      <c r="I213" s="16"/>
    </row>
    <row r="214" spans="1:9" ht="39.75" customHeight="1">
      <c r="A214" s="50" t="s">
        <v>263</v>
      </c>
      <c r="B214" s="21">
        <v>7</v>
      </c>
      <c r="C214" s="21">
        <v>7</v>
      </c>
      <c r="D214" s="20">
        <v>4320200</v>
      </c>
      <c r="E214" s="19" t="s">
        <v>79</v>
      </c>
      <c r="F214" s="12">
        <v>2352.1</v>
      </c>
      <c r="G214" s="12">
        <v>2349.5</v>
      </c>
      <c r="H214" s="9">
        <v>0.9988946048212236</v>
      </c>
      <c r="I214" s="16"/>
    </row>
    <row r="215" spans="1:9" ht="30" customHeight="1">
      <c r="A215" s="50" t="s">
        <v>78</v>
      </c>
      <c r="B215" s="21">
        <v>7</v>
      </c>
      <c r="C215" s="21">
        <v>7</v>
      </c>
      <c r="D215" s="20" t="s">
        <v>262</v>
      </c>
      <c r="E215" s="19" t="s">
        <v>77</v>
      </c>
      <c r="F215" s="12">
        <v>2352.1</v>
      </c>
      <c r="G215" s="12">
        <v>2349.5</v>
      </c>
      <c r="H215" s="9">
        <v>0.9988946048212236</v>
      </c>
      <c r="I215" s="16"/>
    </row>
    <row r="216" spans="1:9" ht="15" customHeight="1">
      <c r="A216" s="50" t="s">
        <v>97</v>
      </c>
      <c r="B216" s="21">
        <v>7</v>
      </c>
      <c r="C216" s="21">
        <v>7</v>
      </c>
      <c r="D216" s="20">
        <v>7950000</v>
      </c>
      <c r="E216" s="19" t="s">
        <v>79</v>
      </c>
      <c r="F216" s="12">
        <v>416.1</v>
      </c>
      <c r="G216" s="12">
        <v>143</v>
      </c>
      <c r="H216" s="9">
        <v>0.3436673876472002</v>
      </c>
      <c r="I216" s="16"/>
    </row>
    <row r="217" spans="1:9" ht="52.5" customHeight="1">
      <c r="A217" s="50" t="s">
        <v>256</v>
      </c>
      <c r="B217" s="21">
        <v>7</v>
      </c>
      <c r="C217" s="21">
        <v>7</v>
      </c>
      <c r="D217" s="20">
        <v>7956100</v>
      </c>
      <c r="E217" s="19" t="s">
        <v>79</v>
      </c>
      <c r="F217" s="12">
        <v>170.2</v>
      </c>
      <c r="G217" s="12">
        <v>123.1</v>
      </c>
      <c r="H217" s="9">
        <v>0.7232667450058755</v>
      </c>
      <c r="I217" s="16"/>
    </row>
    <row r="218" spans="1:9" ht="30" customHeight="1">
      <c r="A218" s="50" t="s">
        <v>78</v>
      </c>
      <c r="B218" s="21">
        <v>7</v>
      </c>
      <c r="C218" s="21">
        <v>7</v>
      </c>
      <c r="D218" s="20" t="s">
        <v>255</v>
      </c>
      <c r="E218" s="19" t="s">
        <v>77</v>
      </c>
      <c r="F218" s="12">
        <v>170.2</v>
      </c>
      <c r="G218" s="12">
        <v>123.1</v>
      </c>
      <c r="H218" s="9">
        <v>0.7232667450058755</v>
      </c>
      <c r="I218" s="16"/>
    </row>
    <row r="219" spans="1:9" ht="53.25" customHeight="1">
      <c r="A219" s="50" t="s">
        <v>153</v>
      </c>
      <c r="B219" s="21">
        <v>7</v>
      </c>
      <c r="C219" s="21">
        <v>7</v>
      </c>
      <c r="D219" s="20">
        <v>7956600</v>
      </c>
      <c r="E219" s="19" t="s">
        <v>79</v>
      </c>
      <c r="F219" s="12">
        <v>124.2</v>
      </c>
      <c r="G219" s="12">
        <v>0</v>
      </c>
      <c r="H219" s="9">
        <v>0</v>
      </c>
      <c r="I219" s="16"/>
    </row>
    <row r="220" spans="1:9" ht="30" customHeight="1">
      <c r="A220" s="50" t="s">
        <v>78</v>
      </c>
      <c r="B220" s="21">
        <v>7</v>
      </c>
      <c r="C220" s="21">
        <v>7</v>
      </c>
      <c r="D220" s="20" t="s">
        <v>152</v>
      </c>
      <c r="E220" s="19" t="s">
        <v>77</v>
      </c>
      <c r="F220" s="12">
        <v>124.2</v>
      </c>
      <c r="G220" s="12">
        <v>0</v>
      </c>
      <c r="H220" s="9">
        <v>0</v>
      </c>
      <c r="I220" s="16"/>
    </row>
    <row r="221" spans="1:9" ht="39.75" customHeight="1">
      <c r="A221" s="50" t="s">
        <v>151</v>
      </c>
      <c r="B221" s="21">
        <v>7</v>
      </c>
      <c r="C221" s="21">
        <v>7</v>
      </c>
      <c r="D221" s="20">
        <v>7957500</v>
      </c>
      <c r="E221" s="19" t="s">
        <v>79</v>
      </c>
      <c r="F221" s="12">
        <v>121.7</v>
      </c>
      <c r="G221" s="12">
        <v>20</v>
      </c>
      <c r="H221" s="9">
        <v>0.16433853738701726</v>
      </c>
      <c r="I221" s="16"/>
    </row>
    <row r="222" spans="1:9" ht="30" customHeight="1">
      <c r="A222" s="50" t="s">
        <v>78</v>
      </c>
      <c r="B222" s="21">
        <v>7</v>
      </c>
      <c r="C222" s="21">
        <v>7</v>
      </c>
      <c r="D222" s="20" t="s">
        <v>150</v>
      </c>
      <c r="E222" s="19" t="s">
        <v>77</v>
      </c>
      <c r="F222" s="12">
        <v>121.7</v>
      </c>
      <c r="G222" s="12">
        <v>20</v>
      </c>
      <c r="H222" s="9">
        <v>0.16433853738701726</v>
      </c>
      <c r="I222" s="16"/>
    </row>
    <row r="223" spans="1:9" s="77" customFormat="1" ht="15" customHeight="1">
      <c r="A223" s="53" t="s">
        <v>261</v>
      </c>
      <c r="B223" s="25">
        <v>7</v>
      </c>
      <c r="C223" s="25">
        <v>9</v>
      </c>
      <c r="D223" s="24" t="s">
        <v>79</v>
      </c>
      <c r="E223" s="23" t="s">
        <v>79</v>
      </c>
      <c r="F223" s="10">
        <v>9100.3</v>
      </c>
      <c r="G223" s="10">
        <v>7605</v>
      </c>
      <c r="H223" s="7">
        <v>0.835686735602123</v>
      </c>
      <c r="I223" s="6"/>
    </row>
    <row r="224" spans="1:9" ht="30" customHeight="1">
      <c r="A224" s="50" t="s">
        <v>89</v>
      </c>
      <c r="B224" s="21">
        <v>7</v>
      </c>
      <c r="C224" s="21">
        <v>9</v>
      </c>
      <c r="D224" s="20">
        <v>20000</v>
      </c>
      <c r="E224" s="19" t="s">
        <v>79</v>
      </c>
      <c r="F224" s="12">
        <v>2595.3</v>
      </c>
      <c r="G224" s="12">
        <v>2219.6</v>
      </c>
      <c r="H224" s="9">
        <v>0.8552383154163294</v>
      </c>
      <c r="I224" s="16"/>
    </row>
    <row r="225" spans="1:9" ht="52.5" customHeight="1">
      <c r="A225" s="50" t="s">
        <v>179</v>
      </c>
      <c r="B225" s="21">
        <v>7</v>
      </c>
      <c r="C225" s="21">
        <v>9</v>
      </c>
      <c r="D225" s="20">
        <v>20300</v>
      </c>
      <c r="E225" s="19" t="s">
        <v>79</v>
      </c>
      <c r="F225" s="12">
        <v>24</v>
      </c>
      <c r="G225" s="12">
        <v>0</v>
      </c>
      <c r="H225" s="9">
        <v>0</v>
      </c>
      <c r="I225" s="16"/>
    </row>
    <row r="226" spans="1:9" ht="40.5" customHeight="1">
      <c r="A226" s="50" t="s">
        <v>260</v>
      </c>
      <c r="B226" s="21">
        <v>7</v>
      </c>
      <c r="C226" s="21">
        <v>9</v>
      </c>
      <c r="D226" s="20" t="s">
        <v>259</v>
      </c>
      <c r="E226" s="19" t="s">
        <v>79</v>
      </c>
      <c r="F226" s="12">
        <v>24</v>
      </c>
      <c r="G226" s="12">
        <v>0</v>
      </c>
      <c r="H226" s="9">
        <v>0</v>
      </c>
      <c r="I226" s="16"/>
    </row>
    <row r="227" spans="1:9" ht="30" customHeight="1">
      <c r="A227" s="50" t="s">
        <v>78</v>
      </c>
      <c r="B227" s="21">
        <v>7</v>
      </c>
      <c r="C227" s="21">
        <v>9</v>
      </c>
      <c r="D227" s="20" t="s">
        <v>259</v>
      </c>
      <c r="E227" s="19" t="s">
        <v>77</v>
      </c>
      <c r="F227" s="12">
        <v>24</v>
      </c>
      <c r="G227" s="12">
        <v>0</v>
      </c>
      <c r="H227" s="9">
        <v>0</v>
      </c>
      <c r="I227" s="16"/>
    </row>
    <row r="228" spans="1:9" ht="15" customHeight="1">
      <c r="A228" s="50" t="s">
        <v>88</v>
      </c>
      <c r="B228" s="21">
        <v>7</v>
      </c>
      <c r="C228" s="21">
        <v>9</v>
      </c>
      <c r="D228" s="20">
        <v>22100</v>
      </c>
      <c r="E228" s="19" t="s">
        <v>79</v>
      </c>
      <c r="F228" s="12">
        <v>2571.3</v>
      </c>
      <c r="G228" s="12">
        <v>2219.6</v>
      </c>
      <c r="H228" s="9">
        <v>0.863220938824719</v>
      </c>
      <c r="I228" s="16"/>
    </row>
    <row r="229" spans="1:9" ht="51.75" customHeight="1">
      <c r="A229" s="50" t="s">
        <v>85</v>
      </c>
      <c r="B229" s="21">
        <v>7</v>
      </c>
      <c r="C229" s="21">
        <v>9</v>
      </c>
      <c r="D229" s="20" t="s">
        <v>87</v>
      </c>
      <c r="E229" s="19" t="s">
        <v>83</v>
      </c>
      <c r="F229" s="12">
        <v>2278.8</v>
      </c>
      <c r="G229" s="12">
        <v>2009.8</v>
      </c>
      <c r="H229" s="9">
        <v>0.8819554151307705</v>
      </c>
      <c r="I229" s="16"/>
    </row>
    <row r="230" spans="1:9" ht="30" customHeight="1">
      <c r="A230" s="50" t="s">
        <v>78</v>
      </c>
      <c r="B230" s="21">
        <v>7</v>
      </c>
      <c r="C230" s="21">
        <v>9</v>
      </c>
      <c r="D230" s="20" t="s">
        <v>87</v>
      </c>
      <c r="E230" s="19" t="s">
        <v>77</v>
      </c>
      <c r="F230" s="12">
        <v>268</v>
      </c>
      <c r="G230" s="12">
        <v>197.2</v>
      </c>
      <c r="H230" s="9">
        <v>0.735820895522388</v>
      </c>
      <c r="I230" s="16"/>
    </row>
    <row r="231" spans="1:9" ht="15" customHeight="1">
      <c r="A231" s="50" t="s">
        <v>163</v>
      </c>
      <c r="B231" s="21">
        <v>7</v>
      </c>
      <c r="C231" s="21">
        <v>9</v>
      </c>
      <c r="D231" s="20" t="s">
        <v>87</v>
      </c>
      <c r="E231" s="19" t="s">
        <v>161</v>
      </c>
      <c r="F231" s="12">
        <v>24.5</v>
      </c>
      <c r="G231" s="12">
        <v>12.7</v>
      </c>
      <c r="H231" s="9">
        <v>0.5183673469387755</v>
      </c>
      <c r="I231" s="16"/>
    </row>
    <row r="232" spans="1:9" ht="39.75" customHeight="1">
      <c r="A232" s="50" t="s">
        <v>247</v>
      </c>
      <c r="B232" s="21">
        <v>7</v>
      </c>
      <c r="C232" s="21">
        <v>9</v>
      </c>
      <c r="D232" s="20">
        <v>4520000</v>
      </c>
      <c r="E232" s="19" t="s">
        <v>79</v>
      </c>
      <c r="F232" s="12">
        <v>6042.4</v>
      </c>
      <c r="G232" s="12">
        <v>5022.8</v>
      </c>
      <c r="H232" s="9">
        <v>0.8312591023434398</v>
      </c>
      <c r="I232" s="16"/>
    </row>
    <row r="233" spans="1:9" ht="30" customHeight="1">
      <c r="A233" s="50" t="s">
        <v>224</v>
      </c>
      <c r="B233" s="21">
        <v>7</v>
      </c>
      <c r="C233" s="21">
        <v>9</v>
      </c>
      <c r="D233" s="20">
        <v>4524600</v>
      </c>
      <c r="E233" s="19" t="s">
        <v>79</v>
      </c>
      <c r="F233" s="12">
        <v>6042.4</v>
      </c>
      <c r="G233" s="12">
        <v>5022.8</v>
      </c>
      <c r="H233" s="9">
        <v>0.8312591023434398</v>
      </c>
      <c r="I233" s="16"/>
    </row>
    <row r="234" spans="1:9" ht="30" customHeight="1">
      <c r="A234" s="50" t="s">
        <v>258</v>
      </c>
      <c r="B234" s="21">
        <v>7</v>
      </c>
      <c r="C234" s="21">
        <v>9</v>
      </c>
      <c r="D234" s="20" t="s">
        <v>257</v>
      </c>
      <c r="E234" s="19" t="s">
        <v>79</v>
      </c>
      <c r="F234" s="12">
        <v>6042.4</v>
      </c>
      <c r="G234" s="12">
        <v>5022.8</v>
      </c>
      <c r="H234" s="9">
        <v>0.8312591023434398</v>
      </c>
      <c r="I234" s="16"/>
    </row>
    <row r="235" spans="1:9" ht="30" customHeight="1">
      <c r="A235" s="50" t="s">
        <v>222</v>
      </c>
      <c r="B235" s="21">
        <v>7</v>
      </c>
      <c r="C235" s="21">
        <v>9</v>
      </c>
      <c r="D235" s="20" t="s">
        <v>257</v>
      </c>
      <c r="E235" s="19" t="s">
        <v>220</v>
      </c>
      <c r="F235" s="12">
        <v>6042.4</v>
      </c>
      <c r="G235" s="12">
        <v>5022.8</v>
      </c>
      <c r="H235" s="9">
        <v>0.8312591023434398</v>
      </c>
      <c r="I235" s="16"/>
    </row>
    <row r="236" spans="1:9" ht="15" customHeight="1">
      <c r="A236" s="50" t="s">
        <v>97</v>
      </c>
      <c r="B236" s="21">
        <v>7</v>
      </c>
      <c r="C236" s="21">
        <v>9</v>
      </c>
      <c r="D236" s="20">
        <v>7950000</v>
      </c>
      <c r="E236" s="19" t="s">
        <v>79</v>
      </c>
      <c r="F236" s="12">
        <v>462.6</v>
      </c>
      <c r="G236" s="12">
        <v>362.6</v>
      </c>
      <c r="H236" s="9">
        <v>0.783830523130134</v>
      </c>
      <c r="I236" s="16"/>
    </row>
    <row r="237" spans="1:9" ht="52.5" customHeight="1">
      <c r="A237" s="50" t="s">
        <v>256</v>
      </c>
      <c r="B237" s="21">
        <v>7</v>
      </c>
      <c r="C237" s="21">
        <v>9</v>
      </c>
      <c r="D237" s="20">
        <v>7956100</v>
      </c>
      <c r="E237" s="19" t="s">
        <v>79</v>
      </c>
      <c r="F237" s="12">
        <v>397.3</v>
      </c>
      <c r="G237" s="12">
        <v>351.3</v>
      </c>
      <c r="H237" s="9">
        <v>0.8842184747042537</v>
      </c>
      <c r="I237" s="16"/>
    </row>
    <row r="238" spans="1:9" ht="27.75" customHeight="1">
      <c r="A238" s="50" t="s">
        <v>222</v>
      </c>
      <c r="B238" s="21">
        <v>7</v>
      </c>
      <c r="C238" s="21">
        <v>9</v>
      </c>
      <c r="D238" s="20" t="s">
        <v>255</v>
      </c>
      <c r="E238" s="19" t="s">
        <v>220</v>
      </c>
      <c r="F238" s="12">
        <v>397.3</v>
      </c>
      <c r="G238" s="12">
        <v>351.3</v>
      </c>
      <c r="H238" s="9">
        <v>0.8842184747042537</v>
      </c>
      <c r="I238" s="16"/>
    </row>
    <row r="239" spans="1:9" ht="45" customHeight="1">
      <c r="A239" s="50" t="s">
        <v>156</v>
      </c>
      <c r="B239" s="21">
        <v>7</v>
      </c>
      <c r="C239" s="21">
        <v>9</v>
      </c>
      <c r="D239" s="20">
        <v>7956400</v>
      </c>
      <c r="E239" s="19" t="s">
        <v>79</v>
      </c>
      <c r="F239" s="12">
        <v>11</v>
      </c>
      <c r="G239" s="12">
        <v>0</v>
      </c>
      <c r="H239" s="9">
        <v>0</v>
      </c>
      <c r="I239" s="16"/>
    </row>
    <row r="240" spans="1:9" ht="30" customHeight="1">
      <c r="A240" s="50" t="s">
        <v>78</v>
      </c>
      <c r="B240" s="21">
        <v>7</v>
      </c>
      <c r="C240" s="21">
        <v>9</v>
      </c>
      <c r="D240" s="20" t="s">
        <v>155</v>
      </c>
      <c r="E240" s="19" t="s">
        <v>77</v>
      </c>
      <c r="F240" s="12">
        <v>11</v>
      </c>
      <c r="G240" s="12">
        <v>0</v>
      </c>
      <c r="H240" s="9">
        <v>0</v>
      </c>
      <c r="I240" s="16"/>
    </row>
    <row r="241" spans="1:9" ht="39.75" customHeight="1">
      <c r="A241" s="50" t="s">
        <v>254</v>
      </c>
      <c r="B241" s="21">
        <v>7</v>
      </c>
      <c r="C241" s="21">
        <v>9</v>
      </c>
      <c r="D241" s="20">
        <v>7957700</v>
      </c>
      <c r="E241" s="19" t="s">
        <v>79</v>
      </c>
      <c r="F241" s="12">
        <v>37.3</v>
      </c>
      <c r="G241" s="12">
        <v>11.3</v>
      </c>
      <c r="H241" s="9">
        <v>0.3029490616621984</v>
      </c>
      <c r="I241" s="16"/>
    </row>
    <row r="242" spans="1:9" ht="30" customHeight="1">
      <c r="A242" s="50" t="s">
        <v>222</v>
      </c>
      <c r="B242" s="21">
        <v>7</v>
      </c>
      <c r="C242" s="21">
        <v>9</v>
      </c>
      <c r="D242" s="20" t="s">
        <v>253</v>
      </c>
      <c r="E242" s="19" t="s">
        <v>220</v>
      </c>
      <c r="F242" s="12">
        <v>37.3</v>
      </c>
      <c r="G242" s="12">
        <v>11.3</v>
      </c>
      <c r="H242" s="9">
        <v>0.3029490616621984</v>
      </c>
      <c r="I242" s="16"/>
    </row>
    <row r="243" spans="1:9" ht="30" customHeight="1">
      <c r="A243" s="50" t="s">
        <v>252</v>
      </c>
      <c r="B243" s="21">
        <v>7</v>
      </c>
      <c r="C243" s="21">
        <v>9</v>
      </c>
      <c r="D243" s="20">
        <v>7958100</v>
      </c>
      <c r="E243" s="19" t="s">
        <v>79</v>
      </c>
      <c r="F243" s="12">
        <v>17</v>
      </c>
      <c r="G243" s="12">
        <v>0</v>
      </c>
      <c r="H243" s="9">
        <v>0</v>
      </c>
      <c r="I243" s="16"/>
    </row>
    <row r="244" spans="1:9" ht="30" customHeight="1">
      <c r="A244" s="50" t="s">
        <v>78</v>
      </c>
      <c r="B244" s="21">
        <v>7</v>
      </c>
      <c r="C244" s="21">
        <v>9</v>
      </c>
      <c r="D244" s="20" t="s">
        <v>251</v>
      </c>
      <c r="E244" s="19" t="s">
        <v>77</v>
      </c>
      <c r="F244" s="12">
        <v>1</v>
      </c>
      <c r="G244" s="12">
        <v>0</v>
      </c>
      <c r="H244" s="9">
        <v>0</v>
      </c>
      <c r="I244" s="16"/>
    </row>
    <row r="245" spans="1:9" ht="30" customHeight="1">
      <c r="A245" s="50" t="s">
        <v>222</v>
      </c>
      <c r="B245" s="21">
        <v>7</v>
      </c>
      <c r="C245" s="21">
        <v>9</v>
      </c>
      <c r="D245" s="20" t="s">
        <v>251</v>
      </c>
      <c r="E245" s="19" t="s">
        <v>220</v>
      </c>
      <c r="F245" s="12">
        <v>16</v>
      </c>
      <c r="G245" s="12">
        <v>0</v>
      </c>
      <c r="H245" s="9">
        <v>0</v>
      </c>
      <c r="I245" s="16"/>
    </row>
    <row r="246" spans="1:9" s="77" customFormat="1" ht="15" customHeight="1">
      <c r="A246" s="53" t="s">
        <v>307</v>
      </c>
      <c r="B246" s="25">
        <v>8</v>
      </c>
      <c r="C246" s="25">
        <v>0</v>
      </c>
      <c r="D246" s="24" t="s">
        <v>79</v>
      </c>
      <c r="E246" s="23" t="s">
        <v>79</v>
      </c>
      <c r="F246" s="10">
        <v>26873.3</v>
      </c>
      <c r="G246" s="10">
        <v>21834.9</v>
      </c>
      <c r="H246" s="7">
        <v>0.8125127915068117</v>
      </c>
      <c r="I246" s="6"/>
    </row>
    <row r="247" spans="1:9" s="77" customFormat="1" ht="12.75">
      <c r="A247" s="53" t="s">
        <v>306</v>
      </c>
      <c r="B247" s="25">
        <v>8</v>
      </c>
      <c r="C247" s="25">
        <v>1</v>
      </c>
      <c r="D247" s="24" t="s">
        <v>79</v>
      </c>
      <c r="E247" s="23" t="s">
        <v>79</v>
      </c>
      <c r="F247" s="10">
        <v>25666.1</v>
      </c>
      <c r="G247" s="10">
        <v>20749.6</v>
      </c>
      <c r="H247" s="7">
        <v>0.8084438227856978</v>
      </c>
      <c r="I247" s="6"/>
    </row>
    <row r="248" spans="1:9" ht="30" customHeight="1">
      <c r="A248" s="50" t="s">
        <v>305</v>
      </c>
      <c r="B248" s="21">
        <v>8</v>
      </c>
      <c r="C248" s="21">
        <v>1</v>
      </c>
      <c r="D248" s="20">
        <v>4400000</v>
      </c>
      <c r="E248" s="19" t="s">
        <v>79</v>
      </c>
      <c r="F248" s="12">
        <v>8657.7</v>
      </c>
      <c r="G248" s="12">
        <v>7097.2</v>
      </c>
      <c r="H248" s="9">
        <v>0.819755824295136</v>
      </c>
      <c r="I248" s="16"/>
    </row>
    <row r="249" spans="1:9" ht="15" customHeight="1">
      <c r="A249" s="50" t="s">
        <v>304</v>
      </c>
      <c r="B249" s="21">
        <v>8</v>
      </c>
      <c r="C249" s="21">
        <v>1</v>
      </c>
      <c r="D249" s="20">
        <v>4400100</v>
      </c>
      <c r="E249" s="19" t="s">
        <v>79</v>
      </c>
      <c r="F249" s="12">
        <v>1000</v>
      </c>
      <c r="G249" s="12">
        <v>0</v>
      </c>
      <c r="H249" s="9">
        <v>0</v>
      </c>
      <c r="I249" s="16"/>
    </row>
    <row r="250" spans="1:9" ht="30" customHeight="1">
      <c r="A250" s="50" t="s">
        <v>78</v>
      </c>
      <c r="B250" s="21">
        <v>8</v>
      </c>
      <c r="C250" s="21">
        <v>1</v>
      </c>
      <c r="D250" s="20" t="s">
        <v>303</v>
      </c>
      <c r="E250" s="19" t="s">
        <v>77</v>
      </c>
      <c r="F250" s="12">
        <v>1000</v>
      </c>
      <c r="G250" s="12">
        <v>0</v>
      </c>
      <c r="H250" s="9">
        <v>0</v>
      </c>
      <c r="I250" s="16"/>
    </row>
    <row r="251" spans="1:9" ht="39.75" customHeight="1">
      <c r="A251" s="50" t="s">
        <v>260</v>
      </c>
      <c r="B251" s="21">
        <v>8</v>
      </c>
      <c r="C251" s="21">
        <v>1</v>
      </c>
      <c r="D251" s="20" t="s">
        <v>302</v>
      </c>
      <c r="E251" s="19" t="s">
        <v>79</v>
      </c>
      <c r="F251" s="12">
        <v>58.1</v>
      </c>
      <c r="G251" s="12">
        <v>0</v>
      </c>
      <c r="H251" s="9">
        <v>0</v>
      </c>
      <c r="I251" s="16"/>
    </row>
    <row r="252" spans="1:9" ht="30" customHeight="1">
      <c r="A252" s="50" t="s">
        <v>78</v>
      </c>
      <c r="B252" s="21">
        <v>8</v>
      </c>
      <c r="C252" s="21">
        <v>1</v>
      </c>
      <c r="D252" s="20" t="s">
        <v>302</v>
      </c>
      <c r="E252" s="19" t="s">
        <v>77</v>
      </c>
      <c r="F252" s="12">
        <v>58.1</v>
      </c>
      <c r="G252" s="12">
        <v>0</v>
      </c>
      <c r="H252" s="9">
        <v>0</v>
      </c>
      <c r="I252" s="16"/>
    </row>
    <row r="253" spans="1:9" ht="15" customHeight="1">
      <c r="A253" s="50" t="s">
        <v>272</v>
      </c>
      <c r="B253" s="21">
        <v>8</v>
      </c>
      <c r="C253" s="21">
        <v>1</v>
      </c>
      <c r="D253" s="20">
        <v>4409900</v>
      </c>
      <c r="E253" s="19" t="s">
        <v>79</v>
      </c>
      <c r="F253" s="12">
        <v>7599.6</v>
      </c>
      <c r="G253" s="12">
        <v>7097.2</v>
      </c>
      <c r="H253" s="9">
        <v>0.9338912574346018</v>
      </c>
      <c r="I253" s="16"/>
    </row>
    <row r="254" spans="1:9" ht="51.75" customHeight="1">
      <c r="A254" s="50" t="s">
        <v>85</v>
      </c>
      <c r="B254" s="21">
        <v>8</v>
      </c>
      <c r="C254" s="21">
        <v>1</v>
      </c>
      <c r="D254" s="20" t="s">
        <v>301</v>
      </c>
      <c r="E254" s="19" t="s">
        <v>83</v>
      </c>
      <c r="F254" s="12">
        <v>7263.2</v>
      </c>
      <c r="G254" s="12">
        <v>6882.8</v>
      </c>
      <c r="H254" s="9">
        <v>0.9476263905716489</v>
      </c>
      <c r="I254" s="16"/>
    </row>
    <row r="255" spans="1:9" ht="30" customHeight="1">
      <c r="A255" s="50" t="s">
        <v>78</v>
      </c>
      <c r="B255" s="21">
        <v>8</v>
      </c>
      <c r="C255" s="21">
        <v>1</v>
      </c>
      <c r="D255" s="20" t="s">
        <v>301</v>
      </c>
      <c r="E255" s="19" t="s">
        <v>77</v>
      </c>
      <c r="F255" s="12">
        <v>336.4</v>
      </c>
      <c r="G255" s="12">
        <v>214.5</v>
      </c>
      <c r="H255" s="9">
        <v>0.6376337693222355</v>
      </c>
      <c r="I255" s="16"/>
    </row>
    <row r="256" spans="1:9" ht="15" customHeight="1">
      <c r="A256" s="50" t="s">
        <v>300</v>
      </c>
      <c r="B256" s="21">
        <v>8</v>
      </c>
      <c r="C256" s="21">
        <v>1</v>
      </c>
      <c r="D256" s="20">
        <v>4410000</v>
      </c>
      <c r="E256" s="19" t="s">
        <v>79</v>
      </c>
      <c r="F256" s="12">
        <v>1934.9</v>
      </c>
      <c r="G256" s="12">
        <v>1839.6</v>
      </c>
      <c r="H256" s="9">
        <v>0.9507468086206005</v>
      </c>
      <c r="I256" s="16"/>
    </row>
    <row r="257" spans="1:9" ht="15" customHeight="1">
      <c r="A257" s="50" t="s">
        <v>272</v>
      </c>
      <c r="B257" s="21">
        <v>8</v>
      </c>
      <c r="C257" s="21">
        <v>1</v>
      </c>
      <c r="D257" s="20">
        <v>4419900</v>
      </c>
      <c r="E257" s="19" t="s">
        <v>79</v>
      </c>
      <c r="F257" s="12">
        <v>1934.9</v>
      </c>
      <c r="G257" s="12">
        <v>1839.6</v>
      </c>
      <c r="H257" s="9">
        <v>0.9507468086206005</v>
      </c>
      <c r="I257" s="16"/>
    </row>
    <row r="258" spans="1:9" ht="51.75" customHeight="1">
      <c r="A258" s="50" t="s">
        <v>85</v>
      </c>
      <c r="B258" s="21">
        <v>8</v>
      </c>
      <c r="C258" s="21">
        <v>1</v>
      </c>
      <c r="D258" s="20" t="s">
        <v>299</v>
      </c>
      <c r="E258" s="19" t="s">
        <v>83</v>
      </c>
      <c r="F258" s="12">
        <v>1825.4</v>
      </c>
      <c r="G258" s="12">
        <v>1753.8</v>
      </c>
      <c r="H258" s="9">
        <v>0.9607757203900514</v>
      </c>
      <c r="I258" s="16"/>
    </row>
    <row r="259" spans="1:9" ht="30" customHeight="1">
      <c r="A259" s="50" t="s">
        <v>78</v>
      </c>
      <c r="B259" s="21">
        <v>8</v>
      </c>
      <c r="C259" s="21">
        <v>1</v>
      </c>
      <c r="D259" s="20" t="s">
        <v>299</v>
      </c>
      <c r="E259" s="19" t="s">
        <v>77</v>
      </c>
      <c r="F259" s="12">
        <v>109.5</v>
      </c>
      <c r="G259" s="12">
        <v>85.9</v>
      </c>
      <c r="H259" s="9">
        <v>0.7844748858447489</v>
      </c>
      <c r="I259" s="16"/>
    </row>
    <row r="260" spans="1:9" ht="15" customHeight="1">
      <c r="A260" s="50" t="s">
        <v>298</v>
      </c>
      <c r="B260" s="21">
        <v>8</v>
      </c>
      <c r="C260" s="21">
        <v>1</v>
      </c>
      <c r="D260" s="20">
        <v>4420000</v>
      </c>
      <c r="E260" s="19" t="s">
        <v>79</v>
      </c>
      <c r="F260" s="12">
        <v>13654</v>
      </c>
      <c r="G260" s="12">
        <v>11750.7</v>
      </c>
      <c r="H260" s="9">
        <v>0.8606049509301305</v>
      </c>
      <c r="I260" s="16"/>
    </row>
    <row r="261" spans="1:9" ht="39.75" customHeight="1">
      <c r="A261" s="50" t="s">
        <v>297</v>
      </c>
      <c r="B261" s="21">
        <v>8</v>
      </c>
      <c r="C261" s="21">
        <v>1</v>
      </c>
      <c r="D261" s="20">
        <v>4420200</v>
      </c>
      <c r="E261" s="19" t="s">
        <v>79</v>
      </c>
      <c r="F261" s="12">
        <v>500</v>
      </c>
      <c r="G261" s="12">
        <v>0</v>
      </c>
      <c r="H261" s="9">
        <v>0</v>
      </c>
      <c r="I261" s="16"/>
    </row>
    <row r="262" spans="1:9" ht="30" customHeight="1">
      <c r="A262" s="50" t="s">
        <v>78</v>
      </c>
      <c r="B262" s="21">
        <v>8</v>
      </c>
      <c r="C262" s="21">
        <v>1</v>
      </c>
      <c r="D262" s="20" t="s">
        <v>296</v>
      </c>
      <c r="E262" s="19" t="s">
        <v>77</v>
      </c>
      <c r="F262" s="12">
        <v>500</v>
      </c>
      <c r="G262" s="12">
        <v>0</v>
      </c>
      <c r="H262" s="9">
        <v>0</v>
      </c>
      <c r="I262" s="16"/>
    </row>
    <row r="263" spans="1:9" ht="39.75" customHeight="1">
      <c r="A263" s="50" t="s">
        <v>260</v>
      </c>
      <c r="B263" s="21">
        <v>8</v>
      </c>
      <c r="C263" s="21">
        <v>1</v>
      </c>
      <c r="D263" s="20" t="s">
        <v>295</v>
      </c>
      <c r="E263" s="19" t="s">
        <v>79</v>
      </c>
      <c r="F263" s="12">
        <v>245</v>
      </c>
      <c r="G263" s="12">
        <v>0</v>
      </c>
      <c r="H263" s="9">
        <v>0</v>
      </c>
      <c r="I263" s="16"/>
    </row>
    <row r="264" spans="1:9" ht="30" customHeight="1">
      <c r="A264" s="50" t="s">
        <v>78</v>
      </c>
      <c r="B264" s="21">
        <v>8</v>
      </c>
      <c r="C264" s="21">
        <v>1</v>
      </c>
      <c r="D264" s="20" t="s">
        <v>295</v>
      </c>
      <c r="E264" s="19" t="s">
        <v>77</v>
      </c>
      <c r="F264" s="12">
        <v>245</v>
      </c>
      <c r="G264" s="12">
        <v>0</v>
      </c>
      <c r="H264" s="9">
        <v>0</v>
      </c>
      <c r="I264" s="16"/>
    </row>
    <row r="265" spans="1:9" ht="15" customHeight="1">
      <c r="A265" s="50" t="s">
        <v>272</v>
      </c>
      <c r="B265" s="21">
        <v>8</v>
      </c>
      <c r="C265" s="21">
        <v>1</v>
      </c>
      <c r="D265" s="20">
        <v>4429900</v>
      </c>
      <c r="E265" s="19" t="s">
        <v>79</v>
      </c>
      <c r="F265" s="12">
        <v>12909</v>
      </c>
      <c r="G265" s="12">
        <v>11750.7</v>
      </c>
      <c r="H265" s="9">
        <v>0.9102719033232629</v>
      </c>
      <c r="I265" s="16"/>
    </row>
    <row r="266" spans="1:9" ht="54.75" customHeight="1">
      <c r="A266" s="50" t="s">
        <v>85</v>
      </c>
      <c r="B266" s="21">
        <v>8</v>
      </c>
      <c r="C266" s="21">
        <v>1</v>
      </c>
      <c r="D266" s="20" t="s">
        <v>294</v>
      </c>
      <c r="E266" s="19" t="s">
        <v>83</v>
      </c>
      <c r="F266" s="12">
        <v>11879.4</v>
      </c>
      <c r="G266" s="12">
        <v>11211.7</v>
      </c>
      <c r="H266" s="9">
        <v>0.9437934575820328</v>
      </c>
      <c r="I266" s="16"/>
    </row>
    <row r="267" spans="1:9" ht="30" customHeight="1">
      <c r="A267" s="50" t="s">
        <v>78</v>
      </c>
      <c r="B267" s="21">
        <v>8</v>
      </c>
      <c r="C267" s="21">
        <v>1</v>
      </c>
      <c r="D267" s="20" t="s">
        <v>294</v>
      </c>
      <c r="E267" s="19" t="s">
        <v>77</v>
      </c>
      <c r="F267" s="12">
        <v>1027.7</v>
      </c>
      <c r="G267" s="12">
        <v>538.1</v>
      </c>
      <c r="H267" s="9">
        <v>0.5235963802666148</v>
      </c>
      <c r="I267" s="16"/>
    </row>
    <row r="268" spans="1:9" ht="15" customHeight="1">
      <c r="A268" s="50" t="s">
        <v>163</v>
      </c>
      <c r="B268" s="21">
        <v>8</v>
      </c>
      <c r="C268" s="21">
        <v>1</v>
      </c>
      <c r="D268" s="20" t="s">
        <v>294</v>
      </c>
      <c r="E268" s="19" t="s">
        <v>161</v>
      </c>
      <c r="F268" s="12">
        <v>1.9</v>
      </c>
      <c r="G268" s="12">
        <v>0.9</v>
      </c>
      <c r="H268" s="9">
        <v>0.4736842105263158</v>
      </c>
      <c r="I268" s="16"/>
    </row>
    <row r="269" spans="1:9" ht="15" customHeight="1">
      <c r="A269" s="50" t="s">
        <v>97</v>
      </c>
      <c r="B269" s="21">
        <v>8</v>
      </c>
      <c r="C269" s="21">
        <v>1</v>
      </c>
      <c r="D269" s="20">
        <v>7950000</v>
      </c>
      <c r="E269" s="19" t="s">
        <v>79</v>
      </c>
      <c r="F269" s="12">
        <v>1419.5</v>
      </c>
      <c r="G269" s="12">
        <v>62</v>
      </c>
      <c r="H269" s="9">
        <v>0.043677351179992954</v>
      </c>
      <c r="I269" s="16"/>
    </row>
    <row r="270" spans="1:9" ht="39.75" customHeight="1">
      <c r="A270" s="50" t="s">
        <v>156</v>
      </c>
      <c r="B270" s="21">
        <v>8</v>
      </c>
      <c r="C270" s="21">
        <v>1</v>
      </c>
      <c r="D270" s="20">
        <v>7956400</v>
      </c>
      <c r="E270" s="19" t="s">
        <v>79</v>
      </c>
      <c r="F270" s="12">
        <v>300.2</v>
      </c>
      <c r="G270" s="12">
        <v>0</v>
      </c>
      <c r="H270" s="9">
        <v>0</v>
      </c>
      <c r="I270" s="16"/>
    </row>
    <row r="271" spans="1:9" ht="30" customHeight="1">
      <c r="A271" s="50" t="s">
        <v>78</v>
      </c>
      <c r="B271" s="21">
        <v>8</v>
      </c>
      <c r="C271" s="21">
        <v>1</v>
      </c>
      <c r="D271" s="20" t="s">
        <v>155</v>
      </c>
      <c r="E271" s="19" t="s">
        <v>77</v>
      </c>
      <c r="F271" s="12">
        <v>300.2</v>
      </c>
      <c r="G271" s="12">
        <v>0</v>
      </c>
      <c r="H271" s="9">
        <v>0</v>
      </c>
      <c r="I271" s="16"/>
    </row>
    <row r="272" spans="1:9" ht="40.5" customHeight="1">
      <c r="A272" s="50" t="s">
        <v>293</v>
      </c>
      <c r="B272" s="21">
        <v>8</v>
      </c>
      <c r="C272" s="21">
        <v>1</v>
      </c>
      <c r="D272" s="20">
        <v>7957000</v>
      </c>
      <c r="E272" s="19" t="s">
        <v>79</v>
      </c>
      <c r="F272" s="12">
        <v>1119.3</v>
      </c>
      <c r="G272" s="12">
        <v>62</v>
      </c>
      <c r="H272" s="9">
        <v>0.05539176270883588</v>
      </c>
      <c r="I272" s="16"/>
    </row>
    <row r="273" spans="1:9" ht="30" customHeight="1">
      <c r="A273" s="50" t="s">
        <v>78</v>
      </c>
      <c r="B273" s="21">
        <v>8</v>
      </c>
      <c r="C273" s="21">
        <v>1</v>
      </c>
      <c r="D273" s="20" t="s">
        <v>292</v>
      </c>
      <c r="E273" s="19" t="s">
        <v>77</v>
      </c>
      <c r="F273" s="12">
        <v>1119.3</v>
      </c>
      <c r="G273" s="12">
        <v>62</v>
      </c>
      <c r="H273" s="9">
        <v>0.05539176270883588</v>
      </c>
      <c r="I273" s="16"/>
    </row>
    <row r="274" spans="1:9" s="77" customFormat="1" ht="15" customHeight="1">
      <c r="A274" s="53" t="s">
        <v>291</v>
      </c>
      <c r="B274" s="25">
        <v>8</v>
      </c>
      <c r="C274" s="25">
        <v>4</v>
      </c>
      <c r="D274" s="24" t="s">
        <v>79</v>
      </c>
      <c r="E274" s="23" t="s">
        <v>79</v>
      </c>
      <c r="F274" s="10">
        <v>1207.2</v>
      </c>
      <c r="G274" s="10">
        <v>1085.3</v>
      </c>
      <c r="H274" s="7">
        <v>0.8990225314777998</v>
      </c>
      <c r="I274" s="6"/>
    </row>
    <row r="275" spans="1:9" ht="30" customHeight="1">
      <c r="A275" s="50" t="s">
        <v>89</v>
      </c>
      <c r="B275" s="21">
        <v>8</v>
      </c>
      <c r="C275" s="21">
        <v>4</v>
      </c>
      <c r="D275" s="20">
        <v>20000</v>
      </c>
      <c r="E275" s="19" t="s">
        <v>79</v>
      </c>
      <c r="F275" s="12">
        <v>1207.2</v>
      </c>
      <c r="G275" s="12">
        <v>1085.3</v>
      </c>
      <c r="H275" s="9">
        <v>0.8990225314777998</v>
      </c>
      <c r="I275" s="16"/>
    </row>
    <row r="276" spans="1:9" ht="15" customHeight="1">
      <c r="A276" s="50" t="s">
        <v>88</v>
      </c>
      <c r="B276" s="21">
        <v>8</v>
      </c>
      <c r="C276" s="21">
        <v>4</v>
      </c>
      <c r="D276" s="20">
        <v>22100</v>
      </c>
      <c r="E276" s="19" t="s">
        <v>79</v>
      </c>
      <c r="F276" s="12">
        <v>1207.2</v>
      </c>
      <c r="G276" s="12">
        <v>1085.3</v>
      </c>
      <c r="H276" s="9">
        <v>0.8990225314777998</v>
      </c>
      <c r="I276" s="16"/>
    </row>
    <row r="277" spans="1:9" ht="53.25" customHeight="1">
      <c r="A277" s="50" t="s">
        <v>85</v>
      </c>
      <c r="B277" s="21">
        <v>8</v>
      </c>
      <c r="C277" s="21">
        <v>4</v>
      </c>
      <c r="D277" s="20" t="s">
        <v>87</v>
      </c>
      <c r="E277" s="19" t="s">
        <v>83</v>
      </c>
      <c r="F277" s="12">
        <v>1184.3</v>
      </c>
      <c r="G277" s="12">
        <v>1085.3</v>
      </c>
      <c r="H277" s="9">
        <v>0.916406315967238</v>
      </c>
      <c r="I277" s="16"/>
    </row>
    <row r="278" spans="1:9" ht="30" customHeight="1">
      <c r="A278" s="50" t="s">
        <v>78</v>
      </c>
      <c r="B278" s="21">
        <v>8</v>
      </c>
      <c r="C278" s="21">
        <v>4</v>
      </c>
      <c r="D278" s="20" t="s">
        <v>87</v>
      </c>
      <c r="E278" s="19" t="s">
        <v>77</v>
      </c>
      <c r="F278" s="12">
        <v>22.9</v>
      </c>
      <c r="G278" s="12">
        <v>0</v>
      </c>
      <c r="H278" s="9">
        <v>0</v>
      </c>
      <c r="I278" s="16"/>
    </row>
    <row r="279" spans="1:9" s="77" customFormat="1" ht="15" customHeight="1">
      <c r="A279" s="53" t="s">
        <v>115</v>
      </c>
      <c r="B279" s="25">
        <v>10</v>
      </c>
      <c r="C279" s="25">
        <v>0</v>
      </c>
      <c r="D279" s="24" t="s">
        <v>79</v>
      </c>
      <c r="E279" s="23" t="s">
        <v>79</v>
      </c>
      <c r="F279" s="10">
        <v>24635.9</v>
      </c>
      <c r="G279" s="10">
        <v>17826.3</v>
      </c>
      <c r="H279" s="7">
        <v>0.7235903701508773</v>
      </c>
      <c r="I279" s="6"/>
    </row>
    <row r="280" spans="1:9" s="77" customFormat="1" ht="15" customHeight="1">
      <c r="A280" s="53" t="s">
        <v>149</v>
      </c>
      <c r="B280" s="25">
        <v>10</v>
      </c>
      <c r="C280" s="25">
        <v>1</v>
      </c>
      <c r="D280" s="24" t="s">
        <v>79</v>
      </c>
      <c r="E280" s="23" t="s">
        <v>79</v>
      </c>
      <c r="F280" s="10">
        <v>3115.1</v>
      </c>
      <c r="G280" s="10">
        <v>2831.3</v>
      </c>
      <c r="H280" s="7">
        <v>0.908895380565632</v>
      </c>
      <c r="I280" s="6"/>
    </row>
    <row r="281" spans="1:9" ht="15" customHeight="1">
      <c r="A281" s="50" t="s">
        <v>148</v>
      </c>
      <c r="B281" s="21">
        <v>10</v>
      </c>
      <c r="C281" s="21">
        <v>1</v>
      </c>
      <c r="D281" s="20">
        <v>4910000</v>
      </c>
      <c r="E281" s="19" t="s">
        <v>79</v>
      </c>
      <c r="F281" s="12">
        <v>3115.1</v>
      </c>
      <c r="G281" s="12">
        <v>2831.3</v>
      </c>
      <c r="H281" s="9">
        <v>0.908895380565632</v>
      </c>
      <c r="I281" s="16"/>
    </row>
    <row r="282" spans="1:9" ht="15" customHeight="1">
      <c r="A282" s="50" t="s">
        <v>147</v>
      </c>
      <c r="B282" s="21">
        <v>10</v>
      </c>
      <c r="C282" s="21">
        <v>1</v>
      </c>
      <c r="D282" s="20">
        <v>4914900</v>
      </c>
      <c r="E282" s="19" t="s">
        <v>79</v>
      </c>
      <c r="F282" s="12">
        <v>3115.1</v>
      </c>
      <c r="G282" s="12">
        <v>2831.3</v>
      </c>
      <c r="H282" s="9">
        <v>0.908895380565632</v>
      </c>
      <c r="I282" s="16"/>
    </row>
    <row r="283" spans="1:9" ht="30" customHeight="1">
      <c r="A283" s="50" t="s">
        <v>78</v>
      </c>
      <c r="B283" s="21">
        <v>10</v>
      </c>
      <c r="C283" s="21">
        <v>1</v>
      </c>
      <c r="D283" s="20" t="s">
        <v>146</v>
      </c>
      <c r="E283" s="19" t="s">
        <v>77</v>
      </c>
      <c r="F283" s="12">
        <v>46.1</v>
      </c>
      <c r="G283" s="12">
        <v>15.5</v>
      </c>
      <c r="H283" s="9">
        <v>0.33622559652928413</v>
      </c>
      <c r="I283" s="16"/>
    </row>
    <row r="284" spans="1:9" ht="15" customHeight="1">
      <c r="A284" s="50" t="s">
        <v>110</v>
      </c>
      <c r="B284" s="21">
        <v>10</v>
      </c>
      <c r="C284" s="21">
        <v>1</v>
      </c>
      <c r="D284" s="20" t="s">
        <v>146</v>
      </c>
      <c r="E284" s="19" t="s">
        <v>108</v>
      </c>
      <c r="F284" s="12">
        <v>3069</v>
      </c>
      <c r="G284" s="12">
        <v>2815.8</v>
      </c>
      <c r="H284" s="9">
        <v>0.9174975562072337</v>
      </c>
      <c r="I284" s="16"/>
    </row>
    <row r="285" spans="1:9" s="77" customFormat="1" ht="15" customHeight="1">
      <c r="A285" s="53" t="s">
        <v>114</v>
      </c>
      <c r="B285" s="25">
        <v>10</v>
      </c>
      <c r="C285" s="25">
        <v>3</v>
      </c>
      <c r="D285" s="24" t="s">
        <v>79</v>
      </c>
      <c r="E285" s="23" t="s">
        <v>79</v>
      </c>
      <c r="F285" s="10">
        <v>16439.6</v>
      </c>
      <c r="G285" s="10">
        <v>10589.5</v>
      </c>
      <c r="H285" s="7">
        <v>0.644145842964549</v>
      </c>
      <c r="I285" s="6"/>
    </row>
    <row r="286" spans="1:9" ht="30" customHeight="1">
      <c r="A286" s="50" t="s">
        <v>89</v>
      </c>
      <c r="B286" s="21">
        <v>10</v>
      </c>
      <c r="C286" s="21">
        <v>3</v>
      </c>
      <c r="D286" s="20">
        <v>20000</v>
      </c>
      <c r="E286" s="19" t="s">
        <v>79</v>
      </c>
      <c r="F286" s="12">
        <v>15238.2</v>
      </c>
      <c r="G286" s="12">
        <v>9837.5</v>
      </c>
      <c r="H286" s="9">
        <v>0.6455814991271934</v>
      </c>
      <c r="I286" s="16"/>
    </row>
    <row r="287" spans="1:9" ht="55.5" customHeight="1">
      <c r="A287" s="50" t="s">
        <v>113</v>
      </c>
      <c r="B287" s="21">
        <v>10</v>
      </c>
      <c r="C287" s="21">
        <v>3</v>
      </c>
      <c r="D287" s="20" t="s">
        <v>112</v>
      </c>
      <c r="E287" s="19" t="s">
        <v>79</v>
      </c>
      <c r="F287" s="12">
        <v>872.9</v>
      </c>
      <c r="G287" s="12">
        <v>588.9</v>
      </c>
      <c r="H287" s="9">
        <v>0.6746477259709016</v>
      </c>
      <c r="I287" s="16"/>
    </row>
    <row r="288" spans="1:9" ht="51" customHeight="1">
      <c r="A288" s="50" t="s">
        <v>85</v>
      </c>
      <c r="B288" s="21">
        <v>10</v>
      </c>
      <c r="C288" s="21">
        <v>3</v>
      </c>
      <c r="D288" s="20" t="s">
        <v>112</v>
      </c>
      <c r="E288" s="19" t="s">
        <v>83</v>
      </c>
      <c r="F288" s="12">
        <v>831.3</v>
      </c>
      <c r="G288" s="12">
        <v>586.2</v>
      </c>
      <c r="H288" s="9">
        <v>0.7051605918440997</v>
      </c>
      <c r="I288" s="16"/>
    </row>
    <row r="289" spans="1:9" ht="30" customHeight="1">
      <c r="A289" s="50" t="s">
        <v>78</v>
      </c>
      <c r="B289" s="21">
        <v>10</v>
      </c>
      <c r="C289" s="21">
        <v>3</v>
      </c>
      <c r="D289" s="20" t="s">
        <v>112</v>
      </c>
      <c r="E289" s="19" t="s">
        <v>77</v>
      </c>
      <c r="F289" s="12">
        <v>41.6</v>
      </c>
      <c r="G289" s="12">
        <v>2.8</v>
      </c>
      <c r="H289" s="9">
        <v>0.0673076923076923</v>
      </c>
      <c r="I289" s="16"/>
    </row>
    <row r="290" spans="1:9" ht="30" customHeight="1">
      <c r="A290" s="50" t="s">
        <v>111</v>
      </c>
      <c r="B290" s="21">
        <v>10</v>
      </c>
      <c r="C290" s="21">
        <v>3</v>
      </c>
      <c r="D290" s="20" t="s">
        <v>109</v>
      </c>
      <c r="E290" s="19" t="s">
        <v>79</v>
      </c>
      <c r="F290" s="12">
        <v>8196.3</v>
      </c>
      <c r="G290" s="12">
        <v>5920.6</v>
      </c>
      <c r="H290" s="9">
        <v>0.7223503288069008</v>
      </c>
      <c r="I290" s="16"/>
    </row>
    <row r="291" spans="1:9" ht="30" customHeight="1">
      <c r="A291" s="50" t="s">
        <v>78</v>
      </c>
      <c r="B291" s="21">
        <v>10</v>
      </c>
      <c r="C291" s="21">
        <v>3</v>
      </c>
      <c r="D291" s="20" t="s">
        <v>109</v>
      </c>
      <c r="E291" s="19" t="s">
        <v>77</v>
      </c>
      <c r="F291" s="12">
        <v>122.9</v>
      </c>
      <c r="G291" s="12">
        <v>95.8</v>
      </c>
      <c r="H291" s="9">
        <v>0.7794955248169243</v>
      </c>
      <c r="I291" s="16"/>
    </row>
    <row r="292" spans="1:9" ht="15" customHeight="1">
      <c r="A292" s="50" t="s">
        <v>110</v>
      </c>
      <c r="B292" s="21">
        <v>10</v>
      </c>
      <c r="C292" s="21">
        <v>3</v>
      </c>
      <c r="D292" s="20" t="s">
        <v>109</v>
      </c>
      <c r="E292" s="19" t="s">
        <v>108</v>
      </c>
      <c r="F292" s="12">
        <v>8073.4</v>
      </c>
      <c r="G292" s="12">
        <v>5824.7</v>
      </c>
      <c r="H292" s="9">
        <v>0.7214680308172517</v>
      </c>
      <c r="I292" s="16"/>
    </row>
    <row r="293" spans="1:9" ht="41.25" customHeight="1">
      <c r="A293" s="50" t="s">
        <v>177</v>
      </c>
      <c r="B293" s="21">
        <v>10</v>
      </c>
      <c r="C293" s="21">
        <v>3</v>
      </c>
      <c r="D293" s="20">
        <v>20500</v>
      </c>
      <c r="E293" s="19" t="s">
        <v>79</v>
      </c>
      <c r="F293" s="12">
        <v>6169</v>
      </c>
      <c r="G293" s="12">
        <v>3328</v>
      </c>
      <c r="H293" s="9">
        <v>0.5394715513049116</v>
      </c>
      <c r="I293" s="16"/>
    </row>
    <row r="294" spans="1:9" ht="39.75" customHeight="1">
      <c r="A294" s="50" t="s">
        <v>250</v>
      </c>
      <c r="B294" s="21">
        <v>10</v>
      </c>
      <c r="C294" s="21">
        <v>3</v>
      </c>
      <c r="D294" s="20" t="s">
        <v>249</v>
      </c>
      <c r="E294" s="19" t="s">
        <v>79</v>
      </c>
      <c r="F294" s="12">
        <v>6169</v>
      </c>
      <c r="G294" s="12">
        <v>3328</v>
      </c>
      <c r="H294" s="9">
        <v>0.5394715513049116</v>
      </c>
      <c r="I294" s="16"/>
    </row>
    <row r="295" spans="1:9" ht="15" customHeight="1">
      <c r="A295" s="50" t="s">
        <v>110</v>
      </c>
      <c r="B295" s="21">
        <v>10</v>
      </c>
      <c r="C295" s="21">
        <v>3</v>
      </c>
      <c r="D295" s="20" t="s">
        <v>249</v>
      </c>
      <c r="E295" s="19" t="s">
        <v>108</v>
      </c>
      <c r="F295" s="12">
        <v>6169</v>
      </c>
      <c r="G295" s="12">
        <v>3328</v>
      </c>
      <c r="H295" s="9">
        <v>0.5394715513049116</v>
      </c>
      <c r="I295" s="16"/>
    </row>
    <row r="296" spans="1:9" ht="30" customHeight="1">
      <c r="A296" s="50" t="s">
        <v>145</v>
      </c>
      <c r="B296" s="21">
        <v>10</v>
      </c>
      <c r="C296" s="21">
        <v>3</v>
      </c>
      <c r="D296" s="20">
        <v>5140000</v>
      </c>
      <c r="E296" s="19" t="s">
        <v>79</v>
      </c>
      <c r="F296" s="12">
        <v>971.4</v>
      </c>
      <c r="G296" s="12">
        <v>741.1</v>
      </c>
      <c r="H296" s="9">
        <v>0.7629194976322834</v>
      </c>
      <c r="I296" s="16"/>
    </row>
    <row r="297" spans="1:9" ht="30" customHeight="1">
      <c r="A297" s="50" t="s">
        <v>144</v>
      </c>
      <c r="B297" s="21">
        <v>10</v>
      </c>
      <c r="C297" s="21">
        <v>3</v>
      </c>
      <c r="D297" s="20">
        <v>5140100</v>
      </c>
      <c r="E297" s="19" t="s">
        <v>79</v>
      </c>
      <c r="F297" s="12">
        <v>89.4</v>
      </c>
      <c r="G297" s="12">
        <v>89.4</v>
      </c>
      <c r="H297" s="9">
        <v>1</v>
      </c>
      <c r="I297" s="16"/>
    </row>
    <row r="298" spans="1:9" ht="15" customHeight="1">
      <c r="A298" s="50" t="s">
        <v>143</v>
      </c>
      <c r="B298" s="21">
        <v>10</v>
      </c>
      <c r="C298" s="21">
        <v>3</v>
      </c>
      <c r="D298" s="20" t="s">
        <v>142</v>
      </c>
      <c r="E298" s="19" t="s">
        <v>79</v>
      </c>
      <c r="F298" s="12">
        <v>89.4</v>
      </c>
      <c r="G298" s="12">
        <v>89.4</v>
      </c>
      <c r="H298" s="9">
        <v>1</v>
      </c>
      <c r="I298" s="16"/>
    </row>
    <row r="299" spans="1:9" ht="15" customHeight="1">
      <c r="A299" s="50" t="s">
        <v>110</v>
      </c>
      <c r="B299" s="21">
        <v>10</v>
      </c>
      <c r="C299" s="21">
        <v>3</v>
      </c>
      <c r="D299" s="20" t="s">
        <v>142</v>
      </c>
      <c r="E299" s="19" t="s">
        <v>108</v>
      </c>
      <c r="F299" s="12">
        <v>89.4</v>
      </c>
      <c r="G299" s="12">
        <v>89.4</v>
      </c>
      <c r="H299" s="9">
        <v>1</v>
      </c>
      <c r="I299" s="16"/>
    </row>
    <row r="300" spans="1:9" ht="52.5" customHeight="1">
      <c r="A300" s="50" t="s">
        <v>141</v>
      </c>
      <c r="B300" s="21">
        <v>10</v>
      </c>
      <c r="C300" s="21">
        <v>3</v>
      </c>
      <c r="D300" s="20">
        <v>5144900</v>
      </c>
      <c r="E300" s="19" t="s">
        <v>79</v>
      </c>
      <c r="F300" s="12">
        <v>882</v>
      </c>
      <c r="G300" s="12">
        <v>651.7</v>
      </c>
      <c r="H300" s="9">
        <v>0.7388888888888889</v>
      </c>
      <c r="I300" s="16"/>
    </row>
    <row r="301" spans="1:9" ht="30" customHeight="1">
      <c r="A301" s="50" t="s">
        <v>78</v>
      </c>
      <c r="B301" s="21">
        <v>10</v>
      </c>
      <c r="C301" s="21">
        <v>3</v>
      </c>
      <c r="D301" s="20" t="s">
        <v>140</v>
      </c>
      <c r="E301" s="19" t="s">
        <v>77</v>
      </c>
      <c r="F301" s="12">
        <v>13</v>
      </c>
      <c r="G301" s="12">
        <v>2.9</v>
      </c>
      <c r="H301" s="9">
        <v>0.22307692307692306</v>
      </c>
      <c r="I301" s="16"/>
    </row>
    <row r="302" spans="1:9" ht="15" customHeight="1">
      <c r="A302" s="50" t="s">
        <v>110</v>
      </c>
      <c r="B302" s="21">
        <v>10</v>
      </c>
      <c r="C302" s="21">
        <v>3</v>
      </c>
      <c r="D302" s="20" t="s">
        <v>140</v>
      </c>
      <c r="E302" s="19" t="s">
        <v>108</v>
      </c>
      <c r="F302" s="12">
        <v>869</v>
      </c>
      <c r="G302" s="12">
        <v>648.8</v>
      </c>
      <c r="H302" s="9">
        <v>0.7466052934407365</v>
      </c>
      <c r="I302" s="16"/>
    </row>
    <row r="303" spans="1:9" ht="15" customHeight="1">
      <c r="A303" s="50" t="s">
        <v>97</v>
      </c>
      <c r="B303" s="21">
        <v>10</v>
      </c>
      <c r="C303" s="21">
        <v>3</v>
      </c>
      <c r="D303" s="20">
        <v>7950000</v>
      </c>
      <c r="E303" s="19" t="s">
        <v>79</v>
      </c>
      <c r="F303" s="12">
        <v>230</v>
      </c>
      <c r="G303" s="12">
        <v>10.9</v>
      </c>
      <c r="H303" s="9">
        <v>0.04739130434782609</v>
      </c>
      <c r="I303" s="16"/>
    </row>
    <row r="304" spans="1:9" ht="30" customHeight="1">
      <c r="A304" s="50" t="s">
        <v>139</v>
      </c>
      <c r="B304" s="21">
        <v>10</v>
      </c>
      <c r="C304" s="21">
        <v>3</v>
      </c>
      <c r="D304" s="20">
        <v>7957100</v>
      </c>
      <c r="E304" s="19" t="s">
        <v>79</v>
      </c>
      <c r="F304" s="12">
        <v>230</v>
      </c>
      <c r="G304" s="12">
        <v>10.9</v>
      </c>
      <c r="H304" s="9">
        <v>0.04739130434782609</v>
      </c>
      <c r="I304" s="16"/>
    </row>
    <row r="305" spans="1:9" ht="15" customHeight="1">
      <c r="A305" s="50" t="s">
        <v>110</v>
      </c>
      <c r="B305" s="21">
        <v>10</v>
      </c>
      <c r="C305" s="21">
        <v>3</v>
      </c>
      <c r="D305" s="20" t="s">
        <v>138</v>
      </c>
      <c r="E305" s="19" t="s">
        <v>108</v>
      </c>
      <c r="F305" s="12">
        <v>230</v>
      </c>
      <c r="G305" s="12">
        <v>10.9</v>
      </c>
      <c r="H305" s="9">
        <v>0.04739130434782609</v>
      </c>
      <c r="I305" s="16"/>
    </row>
    <row r="306" spans="1:9" s="77" customFormat="1" ht="15" customHeight="1">
      <c r="A306" s="53" t="s">
        <v>207</v>
      </c>
      <c r="B306" s="25">
        <v>10</v>
      </c>
      <c r="C306" s="25">
        <v>4</v>
      </c>
      <c r="D306" s="24" t="s">
        <v>79</v>
      </c>
      <c r="E306" s="23" t="s">
        <v>79</v>
      </c>
      <c r="F306" s="10">
        <v>3762</v>
      </c>
      <c r="G306" s="10">
        <v>3622.7</v>
      </c>
      <c r="H306" s="7">
        <v>0.9629718234981393</v>
      </c>
      <c r="I306" s="6"/>
    </row>
    <row r="307" spans="1:9" ht="30" customHeight="1">
      <c r="A307" s="50" t="s">
        <v>89</v>
      </c>
      <c r="B307" s="21">
        <v>10</v>
      </c>
      <c r="C307" s="21">
        <v>4</v>
      </c>
      <c r="D307" s="20">
        <v>20000</v>
      </c>
      <c r="E307" s="19" t="s">
        <v>79</v>
      </c>
      <c r="F307" s="12">
        <v>3762</v>
      </c>
      <c r="G307" s="12">
        <v>3622.7</v>
      </c>
      <c r="H307" s="9">
        <v>0.9629718234981393</v>
      </c>
      <c r="I307" s="16"/>
    </row>
    <row r="308" spans="1:9" ht="189.75" customHeight="1">
      <c r="A308" s="50" t="s">
        <v>206</v>
      </c>
      <c r="B308" s="21">
        <v>10</v>
      </c>
      <c r="C308" s="21">
        <v>4</v>
      </c>
      <c r="D308" s="20" t="s">
        <v>205</v>
      </c>
      <c r="E308" s="19" t="s">
        <v>79</v>
      </c>
      <c r="F308" s="12">
        <v>3762</v>
      </c>
      <c r="G308" s="12">
        <v>3622.7</v>
      </c>
      <c r="H308" s="9">
        <v>0.9629718234981393</v>
      </c>
      <c r="I308" s="16"/>
    </row>
    <row r="309" spans="1:9" ht="15" customHeight="1">
      <c r="A309" s="50" t="s">
        <v>110</v>
      </c>
      <c r="B309" s="21">
        <v>10</v>
      </c>
      <c r="C309" s="21">
        <v>4</v>
      </c>
      <c r="D309" s="20" t="s">
        <v>205</v>
      </c>
      <c r="E309" s="19" t="s">
        <v>108</v>
      </c>
      <c r="F309" s="12">
        <v>3762</v>
      </c>
      <c r="G309" s="12">
        <v>3622.7</v>
      </c>
      <c r="H309" s="9">
        <v>0.9629718234981393</v>
      </c>
      <c r="I309" s="16"/>
    </row>
    <row r="310" spans="1:9" s="77" customFormat="1" ht="15" customHeight="1">
      <c r="A310" s="53" t="s">
        <v>137</v>
      </c>
      <c r="B310" s="25">
        <v>10</v>
      </c>
      <c r="C310" s="25">
        <v>6</v>
      </c>
      <c r="D310" s="24" t="s">
        <v>79</v>
      </c>
      <c r="E310" s="23" t="s">
        <v>79</v>
      </c>
      <c r="F310" s="10">
        <v>1319.2</v>
      </c>
      <c r="G310" s="10">
        <v>782.8</v>
      </c>
      <c r="H310" s="7">
        <v>0.5933899332929047</v>
      </c>
      <c r="I310" s="6"/>
    </row>
    <row r="311" spans="1:9" ht="30" customHeight="1">
      <c r="A311" s="50" t="s">
        <v>89</v>
      </c>
      <c r="B311" s="21">
        <v>10</v>
      </c>
      <c r="C311" s="21">
        <v>6</v>
      </c>
      <c r="D311" s="20">
        <v>20000</v>
      </c>
      <c r="E311" s="19" t="s">
        <v>79</v>
      </c>
      <c r="F311" s="12">
        <v>1219.2</v>
      </c>
      <c r="G311" s="12">
        <v>782.8</v>
      </c>
      <c r="H311" s="9">
        <v>0.6420603674540681</v>
      </c>
      <c r="I311" s="16"/>
    </row>
    <row r="312" spans="1:9" ht="51" customHeight="1">
      <c r="A312" s="50" t="s">
        <v>136</v>
      </c>
      <c r="B312" s="21">
        <v>10</v>
      </c>
      <c r="C312" s="21">
        <v>6</v>
      </c>
      <c r="D312" s="20" t="s">
        <v>135</v>
      </c>
      <c r="E312" s="19" t="s">
        <v>79</v>
      </c>
      <c r="F312" s="12">
        <v>1219.2</v>
      </c>
      <c r="G312" s="12">
        <v>782.8</v>
      </c>
      <c r="H312" s="9">
        <v>0.6420603674540681</v>
      </c>
      <c r="I312" s="16"/>
    </row>
    <row r="313" spans="1:9" ht="53.25" customHeight="1">
      <c r="A313" s="50" t="s">
        <v>85</v>
      </c>
      <c r="B313" s="21">
        <v>10</v>
      </c>
      <c r="C313" s="21">
        <v>6</v>
      </c>
      <c r="D313" s="20" t="s">
        <v>135</v>
      </c>
      <c r="E313" s="19" t="s">
        <v>83</v>
      </c>
      <c r="F313" s="12">
        <v>1116.5</v>
      </c>
      <c r="G313" s="12">
        <v>760.9</v>
      </c>
      <c r="H313" s="9">
        <v>0.6815047021943573</v>
      </c>
      <c r="I313" s="16"/>
    </row>
    <row r="314" spans="1:9" ht="30" customHeight="1">
      <c r="A314" s="50" t="s">
        <v>78</v>
      </c>
      <c r="B314" s="21">
        <v>10</v>
      </c>
      <c r="C314" s="21">
        <v>6</v>
      </c>
      <c r="D314" s="20" t="s">
        <v>135</v>
      </c>
      <c r="E314" s="19" t="s">
        <v>77</v>
      </c>
      <c r="F314" s="12">
        <v>102.7</v>
      </c>
      <c r="G314" s="12">
        <v>21.9</v>
      </c>
      <c r="H314" s="9">
        <v>0.21324245374878284</v>
      </c>
      <c r="I314" s="16"/>
    </row>
    <row r="315" spans="1:9" ht="15" customHeight="1">
      <c r="A315" s="50" t="s">
        <v>97</v>
      </c>
      <c r="B315" s="21">
        <v>10</v>
      </c>
      <c r="C315" s="21">
        <v>6</v>
      </c>
      <c r="D315" s="20">
        <v>7950000</v>
      </c>
      <c r="E315" s="19" t="s">
        <v>79</v>
      </c>
      <c r="F315" s="12">
        <v>100</v>
      </c>
      <c r="G315" s="12">
        <v>0</v>
      </c>
      <c r="H315" s="9">
        <v>0</v>
      </c>
      <c r="I315" s="16"/>
    </row>
    <row r="316" spans="1:9" ht="51.75" customHeight="1">
      <c r="A316" s="50" t="s">
        <v>134</v>
      </c>
      <c r="B316" s="21">
        <v>10</v>
      </c>
      <c r="C316" s="21">
        <v>6</v>
      </c>
      <c r="D316" s="20">
        <v>7957400</v>
      </c>
      <c r="E316" s="19" t="s">
        <v>79</v>
      </c>
      <c r="F316" s="12">
        <v>100</v>
      </c>
      <c r="G316" s="12">
        <v>0</v>
      </c>
      <c r="H316" s="9">
        <v>0</v>
      </c>
      <c r="I316" s="16"/>
    </row>
    <row r="317" spans="1:9" ht="30" customHeight="1">
      <c r="A317" s="50" t="s">
        <v>78</v>
      </c>
      <c r="B317" s="21">
        <v>10</v>
      </c>
      <c r="C317" s="21">
        <v>6</v>
      </c>
      <c r="D317" s="20" t="s">
        <v>133</v>
      </c>
      <c r="E317" s="19" t="s">
        <v>77</v>
      </c>
      <c r="F317" s="12">
        <v>100</v>
      </c>
      <c r="G317" s="12">
        <v>0</v>
      </c>
      <c r="H317" s="9">
        <v>0</v>
      </c>
      <c r="I317" s="16"/>
    </row>
    <row r="318" spans="1:9" s="77" customFormat="1" ht="15" customHeight="1">
      <c r="A318" s="53" t="s">
        <v>107</v>
      </c>
      <c r="B318" s="25">
        <v>11</v>
      </c>
      <c r="C318" s="25">
        <v>0</v>
      </c>
      <c r="D318" s="24" t="s">
        <v>79</v>
      </c>
      <c r="E318" s="23" t="s">
        <v>79</v>
      </c>
      <c r="F318" s="10">
        <v>4065.4</v>
      </c>
      <c r="G318" s="10">
        <v>103.2</v>
      </c>
      <c r="H318" s="7">
        <v>0.02538495596989226</v>
      </c>
      <c r="I318" s="6"/>
    </row>
    <row r="319" spans="1:9" s="77" customFormat="1" ht="15" customHeight="1">
      <c r="A319" s="53" t="s">
        <v>106</v>
      </c>
      <c r="B319" s="25">
        <v>11</v>
      </c>
      <c r="C319" s="25">
        <v>1</v>
      </c>
      <c r="D319" s="24" t="s">
        <v>79</v>
      </c>
      <c r="E319" s="23" t="s">
        <v>79</v>
      </c>
      <c r="F319" s="10">
        <v>4065.4</v>
      </c>
      <c r="G319" s="10">
        <v>103.2</v>
      </c>
      <c r="H319" s="7">
        <v>0.02538495596989226</v>
      </c>
      <c r="I319" s="6"/>
    </row>
    <row r="320" spans="1:9" ht="15" customHeight="1">
      <c r="A320" s="50" t="s">
        <v>105</v>
      </c>
      <c r="B320" s="21">
        <v>11</v>
      </c>
      <c r="C320" s="21">
        <v>1</v>
      </c>
      <c r="D320" s="20">
        <v>1020000</v>
      </c>
      <c r="E320" s="19" t="s">
        <v>79</v>
      </c>
      <c r="F320" s="12">
        <v>3691.6</v>
      </c>
      <c r="G320" s="12">
        <v>0</v>
      </c>
      <c r="H320" s="9">
        <v>0</v>
      </c>
      <c r="I320" s="16"/>
    </row>
    <row r="321" spans="1:9" ht="64.5" customHeight="1">
      <c r="A321" s="50" t="s">
        <v>104</v>
      </c>
      <c r="B321" s="21">
        <v>11</v>
      </c>
      <c r="C321" s="21">
        <v>1</v>
      </c>
      <c r="D321" s="20">
        <v>1020300</v>
      </c>
      <c r="E321" s="19" t="s">
        <v>79</v>
      </c>
      <c r="F321" s="12">
        <v>296.6</v>
      </c>
      <c r="G321" s="12">
        <v>0</v>
      </c>
      <c r="H321" s="9">
        <v>0</v>
      </c>
      <c r="I321" s="16"/>
    </row>
    <row r="322" spans="1:9" ht="39.75" customHeight="1">
      <c r="A322" s="50" t="s">
        <v>103</v>
      </c>
      <c r="B322" s="21">
        <v>11</v>
      </c>
      <c r="C322" s="21">
        <v>1</v>
      </c>
      <c r="D322" s="20" t="s">
        <v>102</v>
      </c>
      <c r="E322" s="19" t="s">
        <v>79</v>
      </c>
      <c r="F322" s="12">
        <v>296.6</v>
      </c>
      <c r="G322" s="12">
        <v>0</v>
      </c>
      <c r="H322" s="9">
        <v>0</v>
      </c>
      <c r="I322" s="16"/>
    </row>
    <row r="323" spans="1:9" ht="30" customHeight="1">
      <c r="A323" s="50" t="s">
        <v>95</v>
      </c>
      <c r="B323" s="21">
        <v>11</v>
      </c>
      <c r="C323" s="21">
        <v>1</v>
      </c>
      <c r="D323" s="20" t="s">
        <v>102</v>
      </c>
      <c r="E323" s="19" t="s">
        <v>93</v>
      </c>
      <c r="F323" s="12">
        <v>296.6</v>
      </c>
      <c r="G323" s="12">
        <v>0</v>
      </c>
      <c r="H323" s="9">
        <v>0</v>
      </c>
      <c r="I323" s="16"/>
    </row>
    <row r="324" spans="1:9" ht="15" customHeight="1">
      <c r="A324" s="50" t="s">
        <v>101</v>
      </c>
      <c r="B324" s="21">
        <v>11</v>
      </c>
      <c r="C324" s="21">
        <v>1</v>
      </c>
      <c r="D324" s="20" t="s">
        <v>100</v>
      </c>
      <c r="E324" s="19" t="s">
        <v>79</v>
      </c>
      <c r="F324" s="12">
        <v>2071</v>
      </c>
      <c r="G324" s="12">
        <v>0</v>
      </c>
      <c r="H324" s="9">
        <v>0</v>
      </c>
      <c r="I324" s="16"/>
    </row>
    <row r="325" spans="1:9" ht="30" customHeight="1">
      <c r="A325" s="50" t="s">
        <v>95</v>
      </c>
      <c r="B325" s="21">
        <v>11</v>
      </c>
      <c r="C325" s="21">
        <v>1</v>
      </c>
      <c r="D325" s="20" t="s">
        <v>100</v>
      </c>
      <c r="E325" s="19" t="s">
        <v>93</v>
      </c>
      <c r="F325" s="12">
        <v>2071</v>
      </c>
      <c r="G325" s="12">
        <v>0</v>
      </c>
      <c r="H325" s="9">
        <v>0</v>
      </c>
      <c r="I325" s="16"/>
    </row>
    <row r="326" spans="1:9" ht="41.25" customHeight="1">
      <c r="A326" s="50" t="s">
        <v>99</v>
      </c>
      <c r="B326" s="21">
        <v>11</v>
      </c>
      <c r="C326" s="21">
        <v>1</v>
      </c>
      <c r="D326" s="20" t="s">
        <v>98</v>
      </c>
      <c r="E326" s="19" t="s">
        <v>79</v>
      </c>
      <c r="F326" s="12">
        <v>1324</v>
      </c>
      <c r="G326" s="12">
        <v>0</v>
      </c>
      <c r="H326" s="9">
        <v>0</v>
      </c>
      <c r="I326" s="16"/>
    </row>
    <row r="327" spans="1:9" ht="30" customHeight="1">
      <c r="A327" s="50" t="s">
        <v>95</v>
      </c>
      <c r="B327" s="21">
        <v>11</v>
      </c>
      <c r="C327" s="21">
        <v>1</v>
      </c>
      <c r="D327" s="20" t="s">
        <v>98</v>
      </c>
      <c r="E327" s="19" t="s">
        <v>93</v>
      </c>
      <c r="F327" s="12">
        <v>1324</v>
      </c>
      <c r="G327" s="12">
        <v>0</v>
      </c>
      <c r="H327" s="9">
        <v>0</v>
      </c>
      <c r="I327" s="16"/>
    </row>
    <row r="328" spans="1:9" ht="15" customHeight="1">
      <c r="A328" s="50" t="s">
        <v>97</v>
      </c>
      <c r="B328" s="21">
        <v>11</v>
      </c>
      <c r="C328" s="21">
        <v>1</v>
      </c>
      <c r="D328" s="20">
        <v>7950000</v>
      </c>
      <c r="E328" s="19" t="s">
        <v>79</v>
      </c>
      <c r="F328" s="12">
        <v>373.8</v>
      </c>
      <c r="G328" s="12">
        <v>103.2</v>
      </c>
      <c r="H328" s="9">
        <v>0.27608346709470305</v>
      </c>
      <c r="I328" s="16"/>
    </row>
    <row r="329" spans="1:9" ht="41.25" customHeight="1">
      <c r="A329" s="50" t="s">
        <v>132</v>
      </c>
      <c r="B329" s="21">
        <v>11</v>
      </c>
      <c r="C329" s="21">
        <v>1</v>
      </c>
      <c r="D329" s="20">
        <v>7956500</v>
      </c>
      <c r="E329" s="19" t="s">
        <v>79</v>
      </c>
      <c r="F329" s="12">
        <v>238.9</v>
      </c>
      <c r="G329" s="12">
        <v>73.8</v>
      </c>
      <c r="H329" s="9">
        <v>0.30891586437840096</v>
      </c>
      <c r="I329" s="16"/>
    </row>
    <row r="330" spans="1:9" ht="30" customHeight="1">
      <c r="A330" s="50" t="s">
        <v>78</v>
      </c>
      <c r="B330" s="21">
        <v>11</v>
      </c>
      <c r="C330" s="21">
        <v>1</v>
      </c>
      <c r="D330" s="20" t="s">
        <v>131</v>
      </c>
      <c r="E330" s="19" t="s">
        <v>77</v>
      </c>
      <c r="F330" s="12">
        <v>238.9</v>
      </c>
      <c r="G330" s="12">
        <v>73.8</v>
      </c>
      <c r="H330" s="9">
        <v>0.30891586437840096</v>
      </c>
      <c r="I330" s="16"/>
    </row>
    <row r="331" spans="1:9" ht="39" customHeight="1">
      <c r="A331" s="50" t="s">
        <v>96</v>
      </c>
      <c r="B331" s="21">
        <v>11</v>
      </c>
      <c r="C331" s="21">
        <v>1</v>
      </c>
      <c r="D331" s="20">
        <v>7958200</v>
      </c>
      <c r="E331" s="19" t="s">
        <v>79</v>
      </c>
      <c r="F331" s="12">
        <v>134.9</v>
      </c>
      <c r="G331" s="12">
        <v>29.4</v>
      </c>
      <c r="H331" s="9">
        <v>0.217939214232765</v>
      </c>
      <c r="I331" s="16"/>
    </row>
    <row r="332" spans="1:9" ht="30" customHeight="1">
      <c r="A332" s="50" t="s">
        <v>95</v>
      </c>
      <c r="B332" s="21">
        <v>11</v>
      </c>
      <c r="C332" s="21">
        <v>1</v>
      </c>
      <c r="D332" s="20" t="s">
        <v>94</v>
      </c>
      <c r="E332" s="19" t="s">
        <v>93</v>
      </c>
      <c r="F332" s="12">
        <v>134.9</v>
      </c>
      <c r="G332" s="12">
        <v>29.4</v>
      </c>
      <c r="H332" s="9">
        <v>0.217939214232765</v>
      </c>
      <c r="I332" s="16"/>
    </row>
    <row r="333" spans="1:9" s="77" customFormat="1" ht="15" customHeight="1">
      <c r="A333" s="53" t="s">
        <v>204</v>
      </c>
      <c r="B333" s="25">
        <v>12</v>
      </c>
      <c r="C333" s="25">
        <v>0</v>
      </c>
      <c r="D333" s="24" t="s">
        <v>79</v>
      </c>
      <c r="E333" s="23" t="s">
        <v>79</v>
      </c>
      <c r="F333" s="10">
        <v>2500</v>
      </c>
      <c r="G333" s="10">
        <v>1841.2</v>
      </c>
      <c r="H333" s="7">
        <v>0.73648</v>
      </c>
      <c r="I333" s="6"/>
    </row>
    <row r="334" spans="1:9" s="77" customFormat="1" ht="15" customHeight="1">
      <c r="A334" s="53" t="s">
        <v>203</v>
      </c>
      <c r="B334" s="25">
        <v>12</v>
      </c>
      <c r="C334" s="25">
        <v>2</v>
      </c>
      <c r="D334" s="24" t="s">
        <v>79</v>
      </c>
      <c r="E334" s="23" t="s">
        <v>79</v>
      </c>
      <c r="F334" s="10">
        <v>2500</v>
      </c>
      <c r="G334" s="10">
        <v>1841.2</v>
      </c>
      <c r="H334" s="7">
        <v>0.73648</v>
      </c>
      <c r="I334" s="6"/>
    </row>
    <row r="335" spans="1:9" ht="30" customHeight="1">
      <c r="A335" s="50" t="s">
        <v>202</v>
      </c>
      <c r="B335" s="21">
        <v>12</v>
      </c>
      <c r="C335" s="21">
        <v>2</v>
      </c>
      <c r="D335" s="20">
        <v>4570000</v>
      </c>
      <c r="E335" s="19" t="s">
        <v>79</v>
      </c>
      <c r="F335" s="12">
        <v>2500</v>
      </c>
      <c r="G335" s="12">
        <v>1841.2</v>
      </c>
      <c r="H335" s="9">
        <v>0.73648</v>
      </c>
      <c r="I335" s="16"/>
    </row>
    <row r="336" spans="1:9" ht="30" customHeight="1">
      <c r="A336" s="50" t="s">
        <v>201</v>
      </c>
      <c r="B336" s="21">
        <v>12</v>
      </c>
      <c r="C336" s="21">
        <v>2</v>
      </c>
      <c r="D336" s="20">
        <v>4574400</v>
      </c>
      <c r="E336" s="19" t="s">
        <v>79</v>
      </c>
      <c r="F336" s="12">
        <v>2500</v>
      </c>
      <c r="G336" s="12">
        <v>1841.2</v>
      </c>
      <c r="H336" s="9">
        <v>0.73648</v>
      </c>
      <c r="I336" s="16"/>
    </row>
    <row r="337" spans="1:9" ht="15" customHeight="1">
      <c r="A337" s="50" t="s">
        <v>163</v>
      </c>
      <c r="B337" s="21">
        <v>12</v>
      </c>
      <c r="C337" s="21">
        <v>2</v>
      </c>
      <c r="D337" s="20" t="s">
        <v>200</v>
      </c>
      <c r="E337" s="19" t="s">
        <v>161</v>
      </c>
      <c r="F337" s="12">
        <v>2500</v>
      </c>
      <c r="G337" s="12">
        <v>1841.2</v>
      </c>
      <c r="H337" s="9">
        <v>0.73648</v>
      </c>
      <c r="I337" s="16"/>
    </row>
    <row r="338" spans="1:9" s="77" customFormat="1" ht="30" customHeight="1">
      <c r="A338" s="53" t="s">
        <v>242</v>
      </c>
      <c r="B338" s="25">
        <v>13</v>
      </c>
      <c r="C338" s="25">
        <v>0</v>
      </c>
      <c r="D338" s="24" t="s">
        <v>79</v>
      </c>
      <c r="E338" s="23" t="s">
        <v>79</v>
      </c>
      <c r="F338" s="10">
        <v>982.6</v>
      </c>
      <c r="G338" s="10">
        <v>0</v>
      </c>
      <c r="H338" s="7">
        <v>0</v>
      </c>
      <c r="I338" s="6"/>
    </row>
    <row r="339" spans="1:9" s="77" customFormat="1" ht="30" customHeight="1">
      <c r="A339" s="53" t="s">
        <v>241</v>
      </c>
      <c r="B339" s="25">
        <v>13</v>
      </c>
      <c r="C339" s="25">
        <v>1</v>
      </c>
      <c r="D339" s="24" t="s">
        <v>79</v>
      </c>
      <c r="E339" s="23" t="s">
        <v>79</v>
      </c>
      <c r="F339" s="10">
        <v>982.6</v>
      </c>
      <c r="G339" s="10">
        <v>0</v>
      </c>
      <c r="H339" s="7">
        <v>0</v>
      </c>
      <c r="I339" s="6"/>
    </row>
    <row r="340" spans="1:9" ht="15" customHeight="1">
      <c r="A340" s="50" t="s">
        <v>240</v>
      </c>
      <c r="B340" s="21">
        <v>13</v>
      </c>
      <c r="C340" s="21">
        <v>1</v>
      </c>
      <c r="D340" s="20">
        <v>650000</v>
      </c>
      <c r="E340" s="19" t="s">
        <v>79</v>
      </c>
      <c r="F340" s="12">
        <v>982.6</v>
      </c>
      <c r="G340" s="12">
        <v>0</v>
      </c>
      <c r="H340" s="9">
        <v>0</v>
      </c>
      <c r="I340" s="16"/>
    </row>
    <row r="341" spans="1:9" ht="15" customHeight="1">
      <c r="A341" s="50" t="s">
        <v>239</v>
      </c>
      <c r="B341" s="21">
        <v>13</v>
      </c>
      <c r="C341" s="21">
        <v>1</v>
      </c>
      <c r="D341" s="20">
        <v>652400</v>
      </c>
      <c r="E341" s="19" t="s">
        <v>79</v>
      </c>
      <c r="F341" s="12">
        <v>982.6</v>
      </c>
      <c r="G341" s="12">
        <v>0</v>
      </c>
      <c r="H341" s="9">
        <v>0</v>
      </c>
      <c r="I341" s="16"/>
    </row>
    <row r="342" spans="1:9" ht="15" customHeight="1">
      <c r="A342" s="50" t="s">
        <v>238</v>
      </c>
      <c r="B342" s="21">
        <v>13</v>
      </c>
      <c r="C342" s="21">
        <v>1</v>
      </c>
      <c r="D342" s="20" t="s">
        <v>237</v>
      </c>
      <c r="E342" s="19" t="s">
        <v>236</v>
      </c>
      <c r="F342" s="12">
        <v>982.6</v>
      </c>
      <c r="G342" s="12">
        <v>0</v>
      </c>
      <c r="H342" s="9">
        <v>0</v>
      </c>
      <c r="I342" s="16"/>
    </row>
    <row r="343" spans="1:9" s="77" customFormat="1" ht="45" customHeight="1">
      <c r="A343" s="53" t="s">
        <v>235</v>
      </c>
      <c r="B343" s="25">
        <v>14</v>
      </c>
      <c r="C343" s="25">
        <v>0</v>
      </c>
      <c r="D343" s="24" t="s">
        <v>79</v>
      </c>
      <c r="E343" s="23" t="s">
        <v>79</v>
      </c>
      <c r="F343" s="10">
        <v>7765</v>
      </c>
      <c r="G343" s="10">
        <v>6779.3</v>
      </c>
      <c r="H343" s="7">
        <v>0.873058596265293</v>
      </c>
      <c r="I343" s="6"/>
    </row>
    <row r="344" spans="1:9" s="77" customFormat="1" ht="42.75" customHeight="1">
      <c r="A344" s="53" t="s">
        <v>234</v>
      </c>
      <c r="B344" s="25">
        <v>14</v>
      </c>
      <c r="C344" s="25">
        <v>1</v>
      </c>
      <c r="D344" s="24" t="s">
        <v>79</v>
      </c>
      <c r="E344" s="23" t="s">
        <v>79</v>
      </c>
      <c r="F344" s="10">
        <v>7765</v>
      </c>
      <c r="G344" s="10">
        <v>6779.3</v>
      </c>
      <c r="H344" s="7">
        <v>0.873058596265293</v>
      </c>
      <c r="I344" s="6"/>
    </row>
    <row r="345" spans="1:9" ht="30" customHeight="1">
      <c r="A345" s="50" t="s">
        <v>233</v>
      </c>
      <c r="B345" s="21">
        <v>14</v>
      </c>
      <c r="C345" s="21">
        <v>1</v>
      </c>
      <c r="D345" s="20">
        <v>5160000</v>
      </c>
      <c r="E345" s="19" t="s">
        <v>79</v>
      </c>
      <c r="F345" s="12">
        <v>7765</v>
      </c>
      <c r="G345" s="12">
        <v>6779.3</v>
      </c>
      <c r="H345" s="9">
        <v>0.873058596265293</v>
      </c>
      <c r="I345" s="16"/>
    </row>
    <row r="346" spans="1:9" ht="30" customHeight="1">
      <c r="A346" s="50" t="s">
        <v>232</v>
      </c>
      <c r="B346" s="21">
        <v>14</v>
      </c>
      <c r="C346" s="21">
        <v>1</v>
      </c>
      <c r="D346" s="20">
        <v>5162500</v>
      </c>
      <c r="E346" s="19" t="s">
        <v>79</v>
      </c>
      <c r="F346" s="12">
        <v>7765</v>
      </c>
      <c r="G346" s="12">
        <v>6779.3</v>
      </c>
      <c r="H346" s="9">
        <v>0.873058596265293</v>
      </c>
      <c r="I346" s="16"/>
    </row>
    <row r="347" spans="1:9" ht="15.75" customHeight="1">
      <c r="A347" s="50" t="s">
        <v>231</v>
      </c>
      <c r="B347" s="21">
        <v>14</v>
      </c>
      <c r="C347" s="21">
        <v>1</v>
      </c>
      <c r="D347" s="20" t="s">
        <v>230</v>
      </c>
      <c r="E347" s="19" t="s">
        <v>229</v>
      </c>
      <c r="F347" s="12">
        <v>7765</v>
      </c>
      <c r="G347" s="12">
        <v>6779.3</v>
      </c>
      <c r="H347" s="9">
        <v>0.873058596265293</v>
      </c>
      <c r="I347" s="16"/>
    </row>
    <row r="348" spans="1:9" ht="12.75">
      <c r="A348" s="11"/>
      <c r="B348" s="18"/>
      <c r="C348" s="18"/>
      <c r="D348" s="18"/>
      <c r="E348" s="18"/>
      <c r="F348" s="10">
        <v>673309</v>
      </c>
      <c r="G348" s="10">
        <v>481922.6</v>
      </c>
      <c r="H348" s="7">
        <v>0.715752499966583</v>
      </c>
      <c r="I348" s="15"/>
    </row>
    <row r="353" spans="1:7" ht="15.75">
      <c r="A353" s="111" t="s">
        <v>337</v>
      </c>
      <c r="B353" s="112"/>
      <c r="C353" s="113"/>
      <c r="F353" s="312" t="s">
        <v>338</v>
      </c>
      <c r="G353" s="312"/>
    </row>
  </sheetData>
  <sheetProtection/>
  <mergeCells count="9">
    <mergeCell ref="F353:G353"/>
    <mergeCell ref="D7:H7"/>
    <mergeCell ref="A12:H12"/>
    <mergeCell ref="A15:A16"/>
    <mergeCell ref="B15:E15"/>
    <mergeCell ref="F15:F16"/>
    <mergeCell ref="G15:G16"/>
    <mergeCell ref="H15:H16"/>
    <mergeCell ref="D8:E8"/>
  </mergeCells>
  <printOptions/>
  <pageMargins left="0.7086614173228347" right="0.3937007874015748" top="0.7480314960629921" bottom="0.3937007874015748" header="0.3937007874015748" footer="0.3937007874015748"/>
  <pageSetup horizontalDpi="600" verticalDpi="600" orientation="portrait" paperSize="9" scale="80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5" sqref="D5:E5"/>
    </sheetView>
  </sheetViews>
  <sheetFormatPr defaultColWidth="9.140625" defaultRowHeight="15"/>
  <cols>
    <col min="1" max="1" width="53.28125" style="36" customWidth="1"/>
    <col min="2" max="2" width="7.00390625" style="57" customWidth="1"/>
    <col min="3" max="3" width="9.140625" style="57" customWidth="1"/>
    <col min="4" max="5" width="9.421875" style="36" customWidth="1"/>
    <col min="6" max="6" width="10.57421875" style="36" customWidth="1"/>
    <col min="7" max="7" width="1.28515625" style="36" customWidth="1"/>
    <col min="8" max="16384" width="9.140625" style="36" customWidth="1"/>
  </cols>
  <sheetData>
    <row r="1" spans="1:7" ht="12.75">
      <c r="A1" s="54"/>
      <c r="B1" s="56"/>
      <c r="C1" s="56"/>
      <c r="D1" s="55"/>
      <c r="E1" s="55"/>
      <c r="F1" s="55"/>
      <c r="G1" s="55"/>
    </row>
    <row r="2" spans="1:7" ht="15">
      <c r="A2" s="58"/>
      <c r="B2" s="59"/>
      <c r="C2" s="52" t="s">
        <v>333</v>
      </c>
      <c r="D2" s="31"/>
      <c r="E2" s="31"/>
      <c r="F2" s="31"/>
      <c r="G2" s="55"/>
    </row>
    <row r="3" spans="1:7" ht="15">
      <c r="A3" s="58"/>
      <c r="B3" s="59"/>
      <c r="C3" s="52" t="s">
        <v>320</v>
      </c>
      <c r="D3" s="31"/>
      <c r="E3" s="31"/>
      <c r="F3" s="31"/>
      <c r="G3" s="55"/>
    </row>
    <row r="4" spans="1:7" ht="46.5" customHeight="1">
      <c r="A4" s="58"/>
      <c r="B4" s="59"/>
      <c r="C4" s="321" t="s">
        <v>324</v>
      </c>
      <c r="D4" s="322"/>
      <c r="E4" s="322"/>
      <c r="F4" s="322"/>
      <c r="G4" s="55"/>
    </row>
    <row r="5" spans="1:7" ht="15">
      <c r="A5" s="58"/>
      <c r="B5" s="59"/>
      <c r="C5" s="52"/>
      <c r="D5" s="320" t="s">
        <v>75</v>
      </c>
      <c r="E5" s="320"/>
      <c r="F5" s="31"/>
      <c r="G5" s="55"/>
    </row>
    <row r="6" spans="1:7" ht="12.75">
      <c r="A6" s="58"/>
      <c r="B6" s="59"/>
      <c r="C6" s="59"/>
      <c r="D6" s="59"/>
      <c r="E6" s="59"/>
      <c r="F6" s="59"/>
      <c r="G6" s="55"/>
    </row>
    <row r="7" spans="1:7" ht="12.75">
      <c r="A7" s="58"/>
      <c r="B7" s="59"/>
      <c r="C7" s="59"/>
      <c r="D7" s="59"/>
      <c r="E7" s="59"/>
      <c r="F7" s="59"/>
      <c r="G7" s="55"/>
    </row>
    <row r="8" spans="1:7" ht="34.5" customHeight="1">
      <c r="A8" s="323" t="s">
        <v>336</v>
      </c>
      <c r="B8" s="323"/>
      <c r="C8" s="323"/>
      <c r="D8" s="323"/>
      <c r="E8" s="323"/>
      <c r="F8" s="323"/>
      <c r="G8" s="55"/>
    </row>
    <row r="9" spans="1:7" ht="12.75">
      <c r="A9" s="58"/>
      <c r="B9" s="59"/>
      <c r="C9" s="59"/>
      <c r="D9" s="59"/>
      <c r="E9" s="59"/>
      <c r="F9" s="59"/>
      <c r="G9" s="55"/>
    </row>
    <row r="10" spans="1:7" ht="12.75">
      <c r="A10" s="60"/>
      <c r="B10" s="59"/>
      <c r="C10" s="59"/>
      <c r="D10" s="59"/>
      <c r="E10" s="59"/>
      <c r="F10" s="59"/>
      <c r="G10" s="55"/>
    </row>
    <row r="11" spans="1:7" ht="12.75">
      <c r="A11" s="324"/>
      <c r="B11" s="324"/>
      <c r="C11" s="324"/>
      <c r="D11" s="59"/>
      <c r="E11" s="59"/>
      <c r="F11" s="59" t="s">
        <v>334</v>
      </c>
      <c r="G11" s="55"/>
    </row>
    <row r="12" spans="1:7" ht="25.5">
      <c r="A12" s="61" t="s">
        <v>335</v>
      </c>
      <c r="B12" s="61" t="s">
        <v>326</v>
      </c>
      <c r="C12" s="61" t="s">
        <v>327</v>
      </c>
      <c r="D12" s="61" t="s">
        <v>313</v>
      </c>
      <c r="E12" s="62" t="s">
        <v>310</v>
      </c>
      <c r="F12" s="61" t="s">
        <v>309</v>
      </c>
      <c r="G12" s="55"/>
    </row>
    <row r="13" spans="1:7" ht="12.7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55"/>
    </row>
    <row r="14" spans="1:7" s="77" customFormat="1" ht="15" customHeight="1">
      <c r="A14" s="74" t="s">
        <v>91</v>
      </c>
      <c r="B14" s="75">
        <v>1</v>
      </c>
      <c r="C14" s="75">
        <v>0</v>
      </c>
      <c r="D14" s="71">
        <v>69168.9</v>
      </c>
      <c r="E14" s="71">
        <v>58997.3</v>
      </c>
      <c r="F14" s="73">
        <v>0.8529454711582808</v>
      </c>
      <c r="G14" s="76"/>
    </row>
    <row r="15" spans="1:7" ht="25.5" customHeight="1">
      <c r="A15" s="66" t="s">
        <v>194</v>
      </c>
      <c r="B15" s="67">
        <v>1</v>
      </c>
      <c r="C15" s="67">
        <v>2</v>
      </c>
      <c r="D15" s="68">
        <v>1999.2</v>
      </c>
      <c r="E15" s="68">
        <v>1814.2</v>
      </c>
      <c r="F15" s="72">
        <v>0.9074629851940776</v>
      </c>
      <c r="G15" s="63"/>
    </row>
    <row r="16" spans="1:7" ht="39.75" customHeight="1">
      <c r="A16" s="66" t="s">
        <v>198</v>
      </c>
      <c r="B16" s="67">
        <v>1</v>
      </c>
      <c r="C16" s="67">
        <v>3</v>
      </c>
      <c r="D16" s="68">
        <v>1350.2</v>
      </c>
      <c r="E16" s="68">
        <v>1154</v>
      </c>
      <c r="F16" s="72">
        <v>0.8546881943415789</v>
      </c>
      <c r="G16" s="63"/>
    </row>
    <row r="17" spans="1:7" ht="40.5" customHeight="1">
      <c r="A17" s="66" t="s">
        <v>191</v>
      </c>
      <c r="B17" s="67">
        <v>1</v>
      </c>
      <c r="C17" s="67">
        <v>4</v>
      </c>
      <c r="D17" s="68">
        <v>23540.6</v>
      </c>
      <c r="E17" s="68">
        <v>20968.6</v>
      </c>
      <c r="F17" s="72">
        <v>0.890741952201728</v>
      </c>
      <c r="G17" s="63"/>
    </row>
    <row r="18" spans="1:7" ht="27.75" customHeight="1">
      <c r="A18" s="66" t="s">
        <v>90</v>
      </c>
      <c r="B18" s="67">
        <v>1</v>
      </c>
      <c r="C18" s="67">
        <v>6</v>
      </c>
      <c r="D18" s="68">
        <v>8985.8</v>
      </c>
      <c r="E18" s="68">
        <v>7281.3</v>
      </c>
      <c r="F18" s="72">
        <v>0.8103118253244008</v>
      </c>
      <c r="G18" s="63"/>
    </row>
    <row r="19" spans="1:7" ht="15" customHeight="1">
      <c r="A19" s="66" t="s">
        <v>190</v>
      </c>
      <c r="B19" s="67">
        <v>1</v>
      </c>
      <c r="C19" s="67">
        <v>7</v>
      </c>
      <c r="D19" s="68">
        <v>2000</v>
      </c>
      <c r="E19" s="68">
        <v>2000</v>
      </c>
      <c r="F19" s="72">
        <v>1</v>
      </c>
      <c r="G19" s="63"/>
    </row>
    <row r="20" spans="1:7" ht="15" customHeight="1">
      <c r="A20" s="66" t="s">
        <v>186</v>
      </c>
      <c r="B20" s="67">
        <v>1</v>
      </c>
      <c r="C20" s="67">
        <v>11</v>
      </c>
      <c r="D20" s="68">
        <v>300</v>
      </c>
      <c r="E20" s="68">
        <v>0</v>
      </c>
      <c r="F20" s="72">
        <v>0</v>
      </c>
      <c r="G20" s="63"/>
    </row>
    <row r="21" spans="1:7" ht="15" customHeight="1">
      <c r="A21" s="66" t="s">
        <v>129</v>
      </c>
      <c r="B21" s="67">
        <v>1</v>
      </c>
      <c r="C21" s="67">
        <v>13</v>
      </c>
      <c r="D21" s="68">
        <v>30993.1</v>
      </c>
      <c r="E21" s="68">
        <v>25779.2</v>
      </c>
      <c r="F21" s="72">
        <v>0.8317722331744808</v>
      </c>
      <c r="G21" s="63"/>
    </row>
    <row r="22" spans="1:7" s="77" customFormat="1" ht="15" customHeight="1">
      <c r="A22" s="74" t="s">
        <v>169</v>
      </c>
      <c r="B22" s="75">
        <v>4</v>
      </c>
      <c r="C22" s="75">
        <v>0</v>
      </c>
      <c r="D22" s="71">
        <v>1624.2</v>
      </c>
      <c r="E22" s="71">
        <v>1</v>
      </c>
      <c r="F22" s="73">
        <v>0.0006156877231867997</v>
      </c>
      <c r="G22" s="76"/>
    </row>
    <row r="23" spans="1:7" ht="15" customHeight="1">
      <c r="A23" s="66" t="s">
        <v>219</v>
      </c>
      <c r="B23" s="67">
        <v>4</v>
      </c>
      <c r="C23" s="67">
        <v>6</v>
      </c>
      <c r="D23" s="68">
        <v>525</v>
      </c>
      <c r="E23" s="68">
        <v>0</v>
      </c>
      <c r="F23" s="72">
        <v>0</v>
      </c>
      <c r="G23" s="63"/>
    </row>
    <row r="24" spans="1:7" ht="15" customHeight="1">
      <c r="A24" s="66" t="s">
        <v>168</v>
      </c>
      <c r="B24" s="67">
        <v>4</v>
      </c>
      <c r="C24" s="67">
        <v>9</v>
      </c>
      <c r="D24" s="68">
        <v>129.6</v>
      </c>
      <c r="E24" s="68">
        <v>0</v>
      </c>
      <c r="F24" s="72">
        <v>0</v>
      </c>
      <c r="G24" s="63"/>
    </row>
    <row r="25" spans="1:7" ht="15" customHeight="1">
      <c r="A25" s="66" t="s">
        <v>165</v>
      </c>
      <c r="B25" s="67">
        <v>4</v>
      </c>
      <c r="C25" s="67">
        <v>12</v>
      </c>
      <c r="D25" s="68">
        <v>969.6</v>
      </c>
      <c r="E25" s="68">
        <v>1</v>
      </c>
      <c r="F25" s="72">
        <v>0.0010313531353135313</v>
      </c>
      <c r="G25" s="63"/>
    </row>
    <row r="26" spans="1:7" s="77" customFormat="1" ht="15" customHeight="1">
      <c r="A26" s="74" t="s">
        <v>125</v>
      </c>
      <c r="B26" s="75">
        <v>5</v>
      </c>
      <c r="C26" s="75">
        <v>0</v>
      </c>
      <c r="D26" s="71">
        <v>5849.6</v>
      </c>
      <c r="E26" s="71">
        <v>5050.2</v>
      </c>
      <c r="F26" s="73">
        <v>0.8633410831509846</v>
      </c>
      <c r="G26" s="76"/>
    </row>
    <row r="27" spans="1:7" ht="15" customHeight="1">
      <c r="A27" s="66" t="s">
        <v>160</v>
      </c>
      <c r="B27" s="67">
        <v>5</v>
      </c>
      <c r="C27" s="67">
        <v>1</v>
      </c>
      <c r="D27" s="68">
        <v>1299.8</v>
      </c>
      <c r="E27" s="68">
        <v>975</v>
      </c>
      <c r="F27" s="72">
        <v>0.7501154023695954</v>
      </c>
      <c r="G27" s="63"/>
    </row>
    <row r="28" spans="1:7" ht="15" customHeight="1">
      <c r="A28" s="66" t="s">
        <v>124</v>
      </c>
      <c r="B28" s="67">
        <v>5</v>
      </c>
      <c r="C28" s="67">
        <v>5</v>
      </c>
      <c r="D28" s="68">
        <v>4549.8</v>
      </c>
      <c r="E28" s="68">
        <v>4075.2</v>
      </c>
      <c r="F28" s="72">
        <v>0.8956877225372543</v>
      </c>
      <c r="G28" s="63"/>
    </row>
    <row r="29" spans="1:7" s="77" customFormat="1" ht="15" customHeight="1">
      <c r="A29" s="74" t="s">
        <v>123</v>
      </c>
      <c r="B29" s="75">
        <v>6</v>
      </c>
      <c r="C29" s="75">
        <v>0</v>
      </c>
      <c r="D29" s="71">
        <v>5270</v>
      </c>
      <c r="E29" s="71">
        <v>93.2</v>
      </c>
      <c r="F29" s="73">
        <v>0.017685009487666034</v>
      </c>
      <c r="G29" s="76"/>
    </row>
    <row r="30" spans="1:7" ht="15" customHeight="1">
      <c r="A30" s="66" t="s">
        <v>122</v>
      </c>
      <c r="B30" s="67">
        <v>6</v>
      </c>
      <c r="C30" s="67">
        <v>5</v>
      </c>
      <c r="D30" s="68">
        <v>5270</v>
      </c>
      <c r="E30" s="68">
        <v>93.2</v>
      </c>
      <c r="F30" s="72">
        <v>0.017685009487666034</v>
      </c>
      <c r="G30" s="63"/>
    </row>
    <row r="31" spans="1:7" s="77" customFormat="1" ht="15" customHeight="1">
      <c r="A31" s="74" t="s">
        <v>82</v>
      </c>
      <c r="B31" s="75">
        <v>7</v>
      </c>
      <c r="C31" s="75">
        <v>0</v>
      </c>
      <c r="D31" s="71">
        <v>524574.1</v>
      </c>
      <c r="E31" s="71">
        <v>369396</v>
      </c>
      <c r="F31" s="73">
        <v>0.7041826883942612</v>
      </c>
      <c r="G31" s="76"/>
    </row>
    <row r="32" spans="1:7" ht="15" customHeight="1">
      <c r="A32" s="66" t="s">
        <v>213</v>
      </c>
      <c r="B32" s="67">
        <v>7</v>
      </c>
      <c r="C32" s="67">
        <v>1</v>
      </c>
      <c r="D32" s="68">
        <v>141550.6</v>
      </c>
      <c r="E32" s="68">
        <v>86044.3</v>
      </c>
      <c r="F32" s="72">
        <v>0.6078695533611302</v>
      </c>
      <c r="G32" s="63"/>
    </row>
    <row r="33" spans="1:7" ht="15" customHeight="1">
      <c r="A33" s="66" t="s">
        <v>283</v>
      </c>
      <c r="B33" s="67">
        <v>7</v>
      </c>
      <c r="C33" s="67">
        <v>2</v>
      </c>
      <c r="D33" s="68">
        <v>370950.3</v>
      </c>
      <c r="E33" s="68">
        <v>273232.7</v>
      </c>
      <c r="F33" s="72">
        <v>0.7365749535719476</v>
      </c>
      <c r="G33" s="63"/>
    </row>
    <row r="34" spans="1:7" ht="27.75" customHeight="1">
      <c r="A34" s="66" t="s">
        <v>81</v>
      </c>
      <c r="B34" s="67">
        <v>7</v>
      </c>
      <c r="C34" s="67">
        <v>5</v>
      </c>
      <c r="D34" s="68">
        <v>204.7</v>
      </c>
      <c r="E34" s="68">
        <v>21.4</v>
      </c>
      <c r="F34" s="72">
        <v>0.10454323400097704</v>
      </c>
      <c r="G34" s="63"/>
    </row>
    <row r="35" spans="1:7" ht="15" customHeight="1">
      <c r="A35" s="66" t="s">
        <v>154</v>
      </c>
      <c r="B35" s="67">
        <v>7</v>
      </c>
      <c r="C35" s="67">
        <v>7</v>
      </c>
      <c r="D35" s="68">
        <v>2768.2</v>
      </c>
      <c r="E35" s="68">
        <v>2492.5</v>
      </c>
      <c r="F35" s="72">
        <v>0.9004045950437107</v>
      </c>
      <c r="G35" s="63"/>
    </row>
    <row r="36" spans="1:7" ht="15" customHeight="1">
      <c r="A36" s="66" t="s">
        <v>261</v>
      </c>
      <c r="B36" s="67">
        <v>7</v>
      </c>
      <c r="C36" s="67">
        <v>9</v>
      </c>
      <c r="D36" s="68">
        <v>9100.3</v>
      </c>
      <c r="E36" s="68">
        <v>7605</v>
      </c>
      <c r="F36" s="72">
        <v>0.835686735602123</v>
      </c>
      <c r="G36" s="63"/>
    </row>
    <row r="37" spans="1:7" s="77" customFormat="1" ht="15" customHeight="1">
      <c r="A37" s="74" t="s">
        <v>307</v>
      </c>
      <c r="B37" s="75">
        <v>8</v>
      </c>
      <c r="C37" s="75">
        <v>0</v>
      </c>
      <c r="D37" s="71">
        <v>26873.3</v>
      </c>
      <c r="E37" s="71">
        <v>21834.9</v>
      </c>
      <c r="F37" s="73">
        <v>0.8125127915068117</v>
      </c>
      <c r="G37" s="76"/>
    </row>
    <row r="38" spans="1:7" ht="12.75">
      <c r="A38" s="66" t="s">
        <v>306</v>
      </c>
      <c r="B38" s="67">
        <v>8</v>
      </c>
      <c r="C38" s="67">
        <v>1</v>
      </c>
      <c r="D38" s="68">
        <v>25666.1</v>
      </c>
      <c r="E38" s="68">
        <v>20749.6</v>
      </c>
      <c r="F38" s="72">
        <v>0.8084438227856978</v>
      </c>
      <c r="G38" s="63"/>
    </row>
    <row r="39" spans="1:7" ht="15" customHeight="1">
      <c r="A39" s="66" t="s">
        <v>291</v>
      </c>
      <c r="B39" s="67">
        <v>8</v>
      </c>
      <c r="C39" s="67">
        <v>4</v>
      </c>
      <c r="D39" s="68">
        <v>1207.2</v>
      </c>
      <c r="E39" s="68">
        <v>1085.3</v>
      </c>
      <c r="F39" s="72">
        <v>0.8990225314777998</v>
      </c>
      <c r="G39" s="63"/>
    </row>
    <row r="40" spans="1:7" s="77" customFormat="1" ht="15" customHeight="1">
      <c r="A40" s="74" t="s">
        <v>115</v>
      </c>
      <c r="B40" s="75">
        <v>10</v>
      </c>
      <c r="C40" s="75">
        <v>0</v>
      </c>
      <c r="D40" s="71">
        <v>24635.9</v>
      </c>
      <c r="E40" s="71">
        <v>17826.3</v>
      </c>
      <c r="F40" s="73">
        <v>0.7235903701508773</v>
      </c>
      <c r="G40" s="76"/>
    </row>
    <row r="41" spans="1:7" ht="15" customHeight="1">
      <c r="A41" s="66" t="s">
        <v>149</v>
      </c>
      <c r="B41" s="67">
        <v>10</v>
      </c>
      <c r="C41" s="67">
        <v>1</v>
      </c>
      <c r="D41" s="68">
        <v>3115.1</v>
      </c>
      <c r="E41" s="68">
        <v>2831.3</v>
      </c>
      <c r="F41" s="72">
        <v>0.908895380565632</v>
      </c>
      <c r="G41" s="63"/>
    </row>
    <row r="42" spans="1:7" ht="15" customHeight="1">
      <c r="A42" s="66" t="s">
        <v>114</v>
      </c>
      <c r="B42" s="67">
        <v>10</v>
      </c>
      <c r="C42" s="67">
        <v>3</v>
      </c>
      <c r="D42" s="68">
        <v>16439.6</v>
      </c>
      <c r="E42" s="68">
        <v>10589.5</v>
      </c>
      <c r="F42" s="72">
        <v>0.644145842964549</v>
      </c>
      <c r="G42" s="63"/>
    </row>
    <row r="43" spans="1:7" ht="15" customHeight="1">
      <c r="A43" s="66" t="s">
        <v>207</v>
      </c>
      <c r="B43" s="67">
        <v>10</v>
      </c>
      <c r="C43" s="67">
        <v>4</v>
      </c>
      <c r="D43" s="68">
        <v>3762</v>
      </c>
      <c r="E43" s="68">
        <v>3622.7</v>
      </c>
      <c r="F43" s="72">
        <v>0.9629718234981393</v>
      </c>
      <c r="G43" s="63"/>
    </row>
    <row r="44" spans="1:7" ht="15" customHeight="1">
      <c r="A44" s="66" t="s">
        <v>137</v>
      </c>
      <c r="B44" s="67">
        <v>10</v>
      </c>
      <c r="C44" s="67">
        <v>6</v>
      </c>
      <c r="D44" s="68">
        <v>1319.2</v>
      </c>
      <c r="E44" s="68">
        <v>782.8</v>
      </c>
      <c r="F44" s="72">
        <v>0.5933899332929047</v>
      </c>
      <c r="G44" s="63"/>
    </row>
    <row r="45" spans="1:7" s="77" customFormat="1" ht="15" customHeight="1">
      <c r="A45" s="74" t="s">
        <v>107</v>
      </c>
      <c r="B45" s="75">
        <v>11</v>
      </c>
      <c r="C45" s="75">
        <v>0</v>
      </c>
      <c r="D45" s="71">
        <v>4065.4</v>
      </c>
      <c r="E45" s="71">
        <v>103.2</v>
      </c>
      <c r="F45" s="73">
        <v>0.02538495596989226</v>
      </c>
      <c r="G45" s="76"/>
    </row>
    <row r="46" spans="1:7" ht="15" customHeight="1">
      <c r="A46" s="66" t="s">
        <v>106</v>
      </c>
      <c r="B46" s="67">
        <v>11</v>
      </c>
      <c r="C46" s="67">
        <v>1</v>
      </c>
      <c r="D46" s="68">
        <v>4065.4</v>
      </c>
      <c r="E46" s="68">
        <v>103.2</v>
      </c>
      <c r="F46" s="72">
        <v>0.02538495596989226</v>
      </c>
      <c r="G46" s="63"/>
    </row>
    <row r="47" spans="1:7" s="77" customFormat="1" ht="15" customHeight="1">
      <c r="A47" s="74" t="s">
        <v>204</v>
      </c>
      <c r="B47" s="75">
        <v>12</v>
      </c>
      <c r="C47" s="75">
        <v>0</v>
      </c>
      <c r="D47" s="71">
        <v>2500</v>
      </c>
      <c r="E47" s="71">
        <v>1841.2</v>
      </c>
      <c r="F47" s="73">
        <v>0.73648</v>
      </c>
      <c r="G47" s="76"/>
    </row>
    <row r="48" spans="1:7" ht="15" customHeight="1">
      <c r="A48" s="66" t="s">
        <v>203</v>
      </c>
      <c r="B48" s="67">
        <v>12</v>
      </c>
      <c r="C48" s="67">
        <v>2</v>
      </c>
      <c r="D48" s="68">
        <v>2500</v>
      </c>
      <c r="E48" s="68">
        <v>1841.2</v>
      </c>
      <c r="F48" s="72">
        <v>0.73648</v>
      </c>
      <c r="G48" s="63"/>
    </row>
    <row r="49" spans="1:7" s="77" customFormat="1" ht="30" customHeight="1">
      <c r="A49" s="74" t="s">
        <v>242</v>
      </c>
      <c r="B49" s="75">
        <v>13</v>
      </c>
      <c r="C49" s="75">
        <v>0</v>
      </c>
      <c r="D49" s="71">
        <v>982.6</v>
      </c>
      <c r="E49" s="71">
        <v>0</v>
      </c>
      <c r="F49" s="73">
        <v>0</v>
      </c>
      <c r="G49" s="76"/>
    </row>
    <row r="50" spans="1:7" ht="27.75" customHeight="1">
      <c r="A50" s="66" t="s">
        <v>241</v>
      </c>
      <c r="B50" s="67">
        <v>13</v>
      </c>
      <c r="C50" s="67">
        <v>1</v>
      </c>
      <c r="D50" s="68">
        <v>982.6</v>
      </c>
      <c r="E50" s="68">
        <v>0</v>
      </c>
      <c r="F50" s="72">
        <v>0</v>
      </c>
      <c r="G50" s="63"/>
    </row>
    <row r="51" spans="1:7" s="77" customFormat="1" ht="39" customHeight="1">
      <c r="A51" s="74" t="s">
        <v>235</v>
      </c>
      <c r="B51" s="75">
        <v>14</v>
      </c>
      <c r="C51" s="75">
        <v>0</v>
      </c>
      <c r="D51" s="71">
        <v>7765</v>
      </c>
      <c r="E51" s="71">
        <v>6779.3</v>
      </c>
      <c r="F51" s="73">
        <v>0.873058596265293</v>
      </c>
      <c r="G51" s="76"/>
    </row>
    <row r="52" spans="1:7" ht="26.25" customHeight="1">
      <c r="A52" s="66" t="s">
        <v>234</v>
      </c>
      <c r="B52" s="67">
        <v>14</v>
      </c>
      <c r="C52" s="67">
        <v>1</v>
      </c>
      <c r="D52" s="68">
        <v>7765</v>
      </c>
      <c r="E52" s="68">
        <v>6779.3</v>
      </c>
      <c r="F52" s="72">
        <v>0.873058596265293</v>
      </c>
      <c r="G52" s="63"/>
    </row>
    <row r="53" spans="1:7" ht="12.75">
      <c r="A53" s="69"/>
      <c r="B53" s="70"/>
      <c r="C53" s="70"/>
      <c r="D53" s="71">
        <v>673309</v>
      </c>
      <c r="E53" s="71">
        <v>481922.6</v>
      </c>
      <c r="F53" s="73">
        <v>0.715752499966583</v>
      </c>
      <c r="G53" s="64"/>
    </row>
    <row r="57" spans="1:6" ht="15">
      <c r="A57" s="325" t="s">
        <v>337</v>
      </c>
      <c r="B57" s="325"/>
      <c r="C57" s="78"/>
      <c r="D57" s="79"/>
      <c r="E57" s="80"/>
      <c r="F57" s="81" t="s">
        <v>338</v>
      </c>
    </row>
  </sheetData>
  <sheetProtection/>
  <mergeCells count="5">
    <mergeCell ref="C4:F4"/>
    <mergeCell ref="A8:F8"/>
    <mergeCell ref="A11:C11"/>
    <mergeCell ref="A57:B57"/>
    <mergeCell ref="D5:E5"/>
  </mergeCells>
  <printOptions/>
  <pageMargins left="0.7874015748031497" right="0.3937007874015748" top="0.7874015748031497" bottom="0.3937007874015748" header="0.3937007874015748" footer="0.3937007874015748"/>
  <pageSetup horizontalDpi="600" verticalDpi="600" orientation="portrait" paperSize="9" scale="90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31"/>
  <sheetViews>
    <sheetView showGridLines="0" zoomScalePageLayoutView="0" workbookViewId="0" topLeftCell="A1">
      <selection activeCell="F5" sqref="F5:G5"/>
    </sheetView>
  </sheetViews>
  <sheetFormatPr defaultColWidth="9.140625" defaultRowHeight="15"/>
  <cols>
    <col min="1" max="1" width="50.8515625" style="3" customWidth="1"/>
    <col min="2" max="2" width="6.00390625" style="17" customWidth="1"/>
    <col min="3" max="3" width="7.140625" style="17" customWidth="1"/>
    <col min="4" max="4" width="10.421875" style="17" customWidth="1"/>
    <col min="5" max="5" width="7.7109375" style="17" customWidth="1"/>
    <col min="6" max="6" width="8.421875" style="17" customWidth="1"/>
    <col min="7" max="7" width="10.421875" style="3" customWidth="1"/>
    <col min="8" max="8" width="11.00390625" style="3" customWidth="1"/>
    <col min="9" max="9" width="10.7109375" style="3" customWidth="1"/>
    <col min="10" max="10" width="0.71875" style="3" customWidth="1"/>
    <col min="11" max="16384" width="9.140625" style="3" customWidth="1"/>
  </cols>
  <sheetData>
    <row r="1" spans="1:10" ht="12.75" customHeight="1">
      <c r="A1" s="1"/>
      <c r="B1" s="27"/>
      <c r="C1" s="27"/>
      <c r="D1" s="27"/>
      <c r="E1" s="27"/>
      <c r="F1" s="27"/>
      <c r="G1" s="2"/>
      <c r="H1" s="2"/>
      <c r="I1" s="2"/>
      <c r="J1" s="2"/>
    </row>
    <row r="2" spans="1:10" ht="12.75" customHeight="1">
      <c r="A2" s="29"/>
      <c r="B2" s="30"/>
      <c r="C2" s="30"/>
      <c r="D2" s="30"/>
      <c r="E2" s="34"/>
      <c r="F2" s="35" t="s">
        <v>319</v>
      </c>
      <c r="G2" s="34"/>
      <c r="H2" s="34"/>
      <c r="I2" s="34"/>
      <c r="J2" s="2"/>
    </row>
    <row r="3" spans="1:10" ht="16.5" customHeight="1">
      <c r="A3" s="29"/>
      <c r="B3" s="30"/>
      <c r="C3" s="30"/>
      <c r="D3" s="30"/>
      <c r="E3" s="34"/>
      <c r="F3" s="35" t="s">
        <v>320</v>
      </c>
      <c r="G3" s="34"/>
      <c r="H3" s="34"/>
      <c r="I3" s="34"/>
      <c r="J3" s="2"/>
    </row>
    <row r="4" spans="1:10" ht="44.25" customHeight="1">
      <c r="A4" s="29"/>
      <c r="B4" s="30"/>
      <c r="C4" s="30"/>
      <c r="D4" s="30"/>
      <c r="E4" s="34"/>
      <c r="F4" s="326" t="s">
        <v>324</v>
      </c>
      <c r="G4" s="327"/>
      <c r="H4" s="327"/>
      <c r="I4" s="327"/>
      <c r="J4" s="2"/>
    </row>
    <row r="5" spans="1:10" ht="12.75" customHeight="1">
      <c r="A5" s="29"/>
      <c r="B5" s="30"/>
      <c r="C5" s="30"/>
      <c r="D5" s="30"/>
      <c r="E5" s="34"/>
      <c r="F5" s="320" t="s">
        <v>75</v>
      </c>
      <c r="G5" s="320"/>
      <c r="H5" s="320"/>
      <c r="I5" s="320"/>
      <c r="J5" s="2"/>
    </row>
    <row r="6" spans="1:10" ht="12.75" customHeight="1">
      <c r="A6" s="29"/>
      <c r="B6" s="30"/>
      <c r="C6" s="30"/>
      <c r="D6" s="30"/>
      <c r="E6" s="30"/>
      <c r="F6" s="33" t="s">
        <v>321</v>
      </c>
      <c r="G6" s="31"/>
      <c r="H6" s="31"/>
      <c r="I6" s="31"/>
      <c r="J6" s="2"/>
    </row>
    <row r="7" spans="1:10" ht="16.5" customHeight="1">
      <c r="A7" s="29"/>
      <c r="B7" s="30"/>
      <c r="C7" s="30"/>
      <c r="D7" s="30"/>
      <c r="E7" s="30"/>
      <c r="F7" s="30"/>
      <c r="G7" s="31"/>
      <c r="H7" s="31"/>
      <c r="I7" s="31"/>
      <c r="J7" s="2"/>
    </row>
    <row r="8" spans="1:10" ht="39.75" customHeight="1">
      <c r="A8" s="328" t="s">
        <v>323</v>
      </c>
      <c r="B8" s="329"/>
      <c r="C8" s="329"/>
      <c r="D8" s="329"/>
      <c r="E8" s="329"/>
      <c r="F8" s="329"/>
      <c r="G8" s="329"/>
      <c r="H8" s="329"/>
      <c r="I8" s="329"/>
      <c r="J8" s="2"/>
    </row>
    <row r="9" spans="1:10" ht="16.5" customHeight="1">
      <c r="A9" s="4"/>
      <c r="B9" s="27"/>
      <c r="C9" s="27"/>
      <c r="D9" s="27"/>
      <c r="E9" s="27"/>
      <c r="F9" s="27"/>
      <c r="G9" s="2"/>
      <c r="H9" s="2"/>
      <c r="I9" s="2"/>
      <c r="J9" s="2"/>
    </row>
    <row r="10" spans="1:10" ht="16.5" customHeight="1">
      <c r="A10" s="4"/>
      <c r="B10" s="27"/>
      <c r="C10" s="27"/>
      <c r="D10" s="27"/>
      <c r="E10" s="27"/>
      <c r="F10" s="27"/>
      <c r="G10" s="2"/>
      <c r="H10" s="2"/>
      <c r="I10" s="28" t="s">
        <v>322</v>
      </c>
      <c r="J10" s="2"/>
    </row>
    <row r="11" spans="1:10" ht="16.5" customHeight="1">
      <c r="A11" s="330" t="s">
        <v>311</v>
      </c>
      <c r="B11" s="332" t="s">
        <v>312</v>
      </c>
      <c r="C11" s="333"/>
      <c r="D11" s="333"/>
      <c r="E11" s="333"/>
      <c r="F11" s="333"/>
      <c r="G11" s="330" t="s">
        <v>313</v>
      </c>
      <c r="H11" s="334" t="s">
        <v>310</v>
      </c>
      <c r="I11" s="330" t="s">
        <v>309</v>
      </c>
      <c r="J11" s="2"/>
    </row>
    <row r="12" spans="1:10" ht="29.25" customHeight="1">
      <c r="A12" s="331"/>
      <c r="B12" s="32" t="s">
        <v>314</v>
      </c>
      <c r="C12" s="32" t="s">
        <v>315</v>
      </c>
      <c r="D12" s="32" t="s">
        <v>316</v>
      </c>
      <c r="E12" s="32" t="s">
        <v>317</v>
      </c>
      <c r="F12" s="32" t="s">
        <v>318</v>
      </c>
      <c r="G12" s="331"/>
      <c r="H12" s="331"/>
      <c r="I12" s="335"/>
      <c r="J12" s="2"/>
    </row>
    <row r="13" spans="1:10" ht="20.25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2"/>
    </row>
    <row r="14" spans="1:10" s="5" customFormat="1" ht="15" customHeight="1">
      <c r="A14" s="8" t="s">
        <v>308</v>
      </c>
      <c r="B14" s="26">
        <v>904</v>
      </c>
      <c r="C14" s="25">
        <v>0</v>
      </c>
      <c r="D14" s="25">
        <v>0</v>
      </c>
      <c r="E14" s="24" t="s">
        <v>79</v>
      </c>
      <c r="F14" s="23" t="s">
        <v>79</v>
      </c>
      <c r="G14" s="10">
        <v>32702.5</v>
      </c>
      <c r="H14" s="10">
        <v>26808.3</v>
      </c>
      <c r="I14" s="7">
        <v>0.8197630150600107</v>
      </c>
      <c r="J14" s="6"/>
    </row>
    <row r="15" spans="1:10" s="5" customFormat="1" ht="15" customHeight="1">
      <c r="A15" s="8" t="s">
        <v>82</v>
      </c>
      <c r="B15" s="26">
        <v>904</v>
      </c>
      <c r="C15" s="25">
        <v>7</v>
      </c>
      <c r="D15" s="25">
        <v>0</v>
      </c>
      <c r="E15" s="24" t="s">
        <v>79</v>
      </c>
      <c r="F15" s="23" t="s">
        <v>79</v>
      </c>
      <c r="G15" s="10">
        <v>5829.2</v>
      </c>
      <c r="H15" s="10">
        <v>4973.5</v>
      </c>
      <c r="I15" s="7">
        <v>0.8532045563713717</v>
      </c>
      <c r="J15" s="6"/>
    </row>
    <row r="16" spans="1:10" s="5" customFormat="1" ht="15" customHeight="1">
      <c r="A16" s="8" t="s">
        <v>283</v>
      </c>
      <c r="B16" s="26">
        <v>904</v>
      </c>
      <c r="C16" s="25">
        <v>7</v>
      </c>
      <c r="D16" s="25">
        <v>2</v>
      </c>
      <c r="E16" s="24" t="s">
        <v>79</v>
      </c>
      <c r="F16" s="23" t="s">
        <v>79</v>
      </c>
      <c r="G16" s="10">
        <v>5794.2</v>
      </c>
      <c r="H16" s="10">
        <v>4973.5</v>
      </c>
      <c r="I16" s="7">
        <v>0.8583583583583584</v>
      </c>
      <c r="J16" s="6"/>
    </row>
    <row r="17" spans="1:10" ht="15" customHeight="1">
      <c r="A17" s="13" t="s">
        <v>274</v>
      </c>
      <c r="B17" s="22">
        <v>904</v>
      </c>
      <c r="C17" s="21">
        <v>7</v>
      </c>
      <c r="D17" s="21">
        <v>2</v>
      </c>
      <c r="E17" s="20">
        <v>4230000</v>
      </c>
      <c r="F17" s="19" t="s">
        <v>79</v>
      </c>
      <c r="G17" s="12">
        <v>5779.8</v>
      </c>
      <c r="H17" s="12">
        <v>4966.3</v>
      </c>
      <c r="I17" s="9">
        <v>0.8592511851621163</v>
      </c>
      <c r="J17" s="16"/>
    </row>
    <row r="18" spans="1:10" ht="15" customHeight="1">
      <c r="A18" s="13" t="s">
        <v>272</v>
      </c>
      <c r="B18" s="22">
        <v>904</v>
      </c>
      <c r="C18" s="21">
        <v>7</v>
      </c>
      <c r="D18" s="21">
        <v>2</v>
      </c>
      <c r="E18" s="20">
        <v>4239900</v>
      </c>
      <c r="F18" s="19" t="s">
        <v>79</v>
      </c>
      <c r="G18" s="12">
        <v>5779.8</v>
      </c>
      <c r="H18" s="12">
        <v>4966.3</v>
      </c>
      <c r="I18" s="9">
        <v>0.8592511851621163</v>
      </c>
      <c r="J18" s="16"/>
    </row>
    <row r="19" spans="1:10" ht="53.25" customHeight="1">
      <c r="A19" s="13" t="s">
        <v>85</v>
      </c>
      <c r="B19" s="22">
        <v>904</v>
      </c>
      <c r="C19" s="21">
        <v>7</v>
      </c>
      <c r="D19" s="21">
        <v>2</v>
      </c>
      <c r="E19" s="20" t="s">
        <v>271</v>
      </c>
      <c r="F19" s="19" t="s">
        <v>83</v>
      </c>
      <c r="G19" s="12">
        <v>4770.6</v>
      </c>
      <c r="H19" s="12">
        <v>4326.9</v>
      </c>
      <c r="I19" s="9">
        <v>0.9069928310904287</v>
      </c>
      <c r="J19" s="16"/>
    </row>
    <row r="20" spans="1:10" ht="27.75" customHeight="1">
      <c r="A20" s="13" t="s">
        <v>78</v>
      </c>
      <c r="B20" s="22">
        <v>904</v>
      </c>
      <c r="C20" s="21">
        <v>7</v>
      </c>
      <c r="D20" s="21">
        <v>2</v>
      </c>
      <c r="E20" s="20" t="s">
        <v>271</v>
      </c>
      <c r="F20" s="19" t="s">
        <v>77</v>
      </c>
      <c r="G20" s="12">
        <v>1009.2</v>
      </c>
      <c r="H20" s="12">
        <v>639.4</v>
      </c>
      <c r="I20" s="9">
        <v>0.6335711454617519</v>
      </c>
      <c r="J20" s="16"/>
    </row>
    <row r="21" spans="1:10" ht="15" customHeight="1">
      <c r="A21" s="13" t="s">
        <v>97</v>
      </c>
      <c r="B21" s="22">
        <v>904</v>
      </c>
      <c r="C21" s="21">
        <v>7</v>
      </c>
      <c r="D21" s="21">
        <v>2</v>
      </c>
      <c r="E21" s="20">
        <v>7950000</v>
      </c>
      <c r="F21" s="19" t="s">
        <v>79</v>
      </c>
      <c r="G21" s="12">
        <v>14.4</v>
      </c>
      <c r="H21" s="12">
        <v>7.2</v>
      </c>
      <c r="I21" s="9">
        <v>0.5</v>
      </c>
      <c r="J21" s="16"/>
    </row>
    <row r="22" spans="1:10" ht="27.75" customHeight="1">
      <c r="A22" s="13" t="s">
        <v>293</v>
      </c>
      <c r="B22" s="22">
        <v>904</v>
      </c>
      <c r="C22" s="21">
        <v>7</v>
      </c>
      <c r="D22" s="21">
        <v>2</v>
      </c>
      <c r="E22" s="20">
        <v>7957000</v>
      </c>
      <c r="F22" s="19" t="s">
        <v>79</v>
      </c>
      <c r="G22" s="12">
        <v>14.4</v>
      </c>
      <c r="H22" s="12">
        <v>7.2</v>
      </c>
      <c r="I22" s="9">
        <v>0.5</v>
      </c>
      <c r="J22" s="16"/>
    </row>
    <row r="23" spans="1:10" ht="15" customHeight="1">
      <c r="A23" s="13" t="s">
        <v>110</v>
      </c>
      <c r="B23" s="22">
        <v>904</v>
      </c>
      <c r="C23" s="21">
        <v>7</v>
      </c>
      <c r="D23" s="21">
        <v>2</v>
      </c>
      <c r="E23" s="20" t="s">
        <v>292</v>
      </c>
      <c r="F23" s="19" t="s">
        <v>108</v>
      </c>
      <c r="G23" s="12">
        <v>14.4</v>
      </c>
      <c r="H23" s="12">
        <v>7.2</v>
      </c>
      <c r="I23" s="9">
        <v>0.5</v>
      </c>
      <c r="J23" s="16"/>
    </row>
    <row r="24" spans="1:10" s="5" customFormat="1" ht="27.75" customHeight="1">
      <c r="A24" s="8" t="s">
        <v>81</v>
      </c>
      <c r="B24" s="26">
        <v>904</v>
      </c>
      <c r="C24" s="25">
        <v>7</v>
      </c>
      <c r="D24" s="25">
        <v>5</v>
      </c>
      <c r="E24" s="24" t="s">
        <v>79</v>
      </c>
      <c r="F24" s="23" t="s">
        <v>79</v>
      </c>
      <c r="G24" s="10">
        <v>35</v>
      </c>
      <c r="H24" s="10">
        <v>0</v>
      </c>
      <c r="I24" s="7">
        <v>0</v>
      </c>
      <c r="J24" s="6"/>
    </row>
    <row r="25" spans="1:10" ht="15" customHeight="1">
      <c r="A25" s="13" t="s">
        <v>80</v>
      </c>
      <c r="B25" s="22">
        <v>904</v>
      </c>
      <c r="C25" s="21">
        <v>7</v>
      </c>
      <c r="D25" s="21">
        <v>5</v>
      </c>
      <c r="E25" s="20">
        <v>4340000</v>
      </c>
      <c r="F25" s="19" t="s">
        <v>79</v>
      </c>
      <c r="G25" s="12">
        <v>10</v>
      </c>
      <c r="H25" s="12">
        <v>0</v>
      </c>
      <c r="I25" s="9">
        <v>0</v>
      </c>
      <c r="J25" s="16"/>
    </row>
    <row r="26" spans="1:10" ht="27.75" customHeight="1">
      <c r="A26" s="13" t="s">
        <v>78</v>
      </c>
      <c r="B26" s="22">
        <v>904</v>
      </c>
      <c r="C26" s="21">
        <v>7</v>
      </c>
      <c r="D26" s="21">
        <v>5</v>
      </c>
      <c r="E26" s="20" t="s">
        <v>76</v>
      </c>
      <c r="F26" s="19" t="s">
        <v>77</v>
      </c>
      <c r="G26" s="12">
        <v>10</v>
      </c>
      <c r="H26" s="12">
        <v>0</v>
      </c>
      <c r="I26" s="9">
        <v>0</v>
      </c>
      <c r="J26" s="16"/>
    </row>
    <row r="27" spans="1:10" ht="15" customHeight="1">
      <c r="A27" s="13" t="s">
        <v>97</v>
      </c>
      <c r="B27" s="22">
        <v>904</v>
      </c>
      <c r="C27" s="21">
        <v>7</v>
      </c>
      <c r="D27" s="21">
        <v>5</v>
      </c>
      <c r="E27" s="20">
        <v>7950000</v>
      </c>
      <c r="F27" s="19" t="s">
        <v>79</v>
      </c>
      <c r="G27" s="12">
        <v>25</v>
      </c>
      <c r="H27" s="12">
        <v>0</v>
      </c>
      <c r="I27" s="9">
        <v>0</v>
      </c>
      <c r="J27" s="16"/>
    </row>
    <row r="28" spans="1:10" ht="39.75" customHeight="1">
      <c r="A28" s="13" t="s">
        <v>156</v>
      </c>
      <c r="B28" s="22">
        <v>904</v>
      </c>
      <c r="C28" s="21">
        <v>7</v>
      </c>
      <c r="D28" s="21">
        <v>5</v>
      </c>
      <c r="E28" s="20">
        <v>7956400</v>
      </c>
      <c r="F28" s="19" t="s">
        <v>79</v>
      </c>
      <c r="G28" s="12">
        <v>15</v>
      </c>
      <c r="H28" s="12">
        <v>0</v>
      </c>
      <c r="I28" s="9">
        <v>0</v>
      </c>
      <c r="J28" s="16"/>
    </row>
    <row r="29" spans="1:10" ht="27.75" customHeight="1">
      <c r="A29" s="13" t="s">
        <v>78</v>
      </c>
      <c r="B29" s="22">
        <v>904</v>
      </c>
      <c r="C29" s="21">
        <v>7</v>
      </c>
      <c r="D29" s="21">
        <v>5</v>
      </c>
      <c r="E29" s="20" t="s">
        <v>155</v>
      </c>
      <c r="F29" s="19" t="s">
        <v>77</v>
      </c>
      <c r="G29" s="12">
        <v>15</v>
      </c>
      <c r="H29" s="12">
        <v>0</v>
      </c>
      <c r="I29" s="9">
        <v>0</v>
      </c>
      <c r="J29" s="16"/>
    </row>
    <row r="30" spans="1:10" ht="27.75" customHeight="1">
      <c r="A30" s="13" t="s">
        <v>293</v>
      </c>
      <c r="B30" s="22">
        <v>904</v>
      </c>
      <c r="C30" s="21">
        <v>7</v>
      </c>
      <c r="D30" s="21">
        <v>5</v>
      </c>
      <c r="E30" s="20">
        <v>7957000</v>
      </c>
      <c r="F30" s="19" t="s">
        <v>79</v>
      </c>
      <c r="G30" s="12">
        <v>10</v>
      </c>
      <c r="H30" s="12">
        <v>0</v>
      </c>
      <c r="I30" s="9">
        <v>0</v>
      </c>
      <c r="J30" s="16"/>
    </row>
    <row r="31" spans="1:10" ht="27.75" customHeight="1">
      <c r="A31" s="13" t="s">
        <v>78</v>
      </c>
      <c r="B31" s="22">
        <v>904</v>
      </c>
      <c r="C31" s="21">
        <v>7</v>
      </c>
      <c r="D31" s="21">
        <v>5</v>
      </c>
      <c r="E31" s="20" t="s">
        <v>292</v>
      </c>
      <c r="F31" s="19" t="s">
        <v>77</v>
      </c>
      <c r="G31" s="12">
        <v>10</v>
      </c>
      <c r="H31" s="12">
        <v>0</v>
      </c>
      <c r="I31" s="9">
        <v>0</v>
      </c>
      <c r="J31" s="16"/>
    </row>
    <row r="32" spans="1:10" s="5" customFormat="1" ht="15" customHeight="1">
      <c r="A32" s="8" t="s">
        <v>307</v>
      </c>
      <c r="B32" s="26">
        <v>904</v>
      </c>
      <c r="C32" s="25">
        <v>8</v>
      </c>
      <c r="D32" s="25">
        <v>0</v>
      </c>
      <c r="E32" s="24" t="s">
        <v>79</v>
      </c>
      <c r="F32" s="23" t="s">
        <v>79</v>
      </c>
      <c r="G32" s="10">
        <v>26873.3</v>
      </c>
      <c r="H32" s="10">
        <v>21834.9</v>
      </c>
      <c r="I32" s="7">
        <v>0.8125127915068117</v>
      </c>
      <c r="J32" s="6"/>
    </row>
    <row r="33" spans="1:10" s="5" customFormat="1" ht="15" customHeight="1">
      <c r="A33" s="8" t="s">
        <v>306</v>
      </c>
      <c r="B33" s="26">
        <v>904</v>
      </c>
      <c r="C33" s="25">
        <v>8</v>
      </c>
      <c r="D33" s="25">
        <v>1</v>
      </c>
      <c r="E33" s="24" t="s">
        <v>79</v>
      </c>
      <c r="F33" s="23" t="s">
        <v>79</v>
      </c>
      <c r="G33" s="10">
        <v>25666.1</v>
      </c>
      <c r="H33" s="10">
        <v>20749.6</v>
      </c>
      <c r="I33" s="7">
        <v>0.8084438227856978</v>
      </c>
      <c r="J33" s="6"/>
    </row>
    <row r="34" spans="1:10" ht="27.75" customHeight="1">
      <c r="A34" s="13" t="s">
        <v>305</v>
      </c>
      <c r="B34" s="22">
        <v>904</v>
      </c>
      <c r="C34" s="21">
        <v>8</v>
      </c>
      <c r="D34" s="21">
        <v>1</v>
      </c>
      <c r="E34" s="20">
        <v>4400000</v>
      </c>
      <c r="F34" s="19" t="s">
        <v>79</v>
      </c>
      <c r="G34" s="12">
        <v>8657.7</v>
      </c>
      <c r="H34" s="12">
        <v>7097.2</v>
      </c>
      <c r="I34" s="9">
        <v>0.819755824295136</v>
      </c>
      <c r="J34" s="16"/>
    </row>
    <row r="35" spans="1:10" ht="15" customHeight="1">
      <c r="A35" s="13" t="s">
        <v>304</v>
      </c>
      <c r="B35" s="22">
        <v>904</v>
      </c>
      <c r="C35" s="21">
        <v>8</v>
      </c>
      <c r="D35" s="21">
        <v>1</v>
      </c>
      <c r="E35" s="20">
        <v>4400100</v>
      </c>
      <c r="F35" s="19" t="s">
        <v>79</v>
      </c>
      <c r="G35" s="12">
        <v>1000</v>
      </c>
      <c r="H35" s="12">
        <v>0</v>
      </c>
      <c r="I35" s="9">
        <v>0</v>
      </c>
      <c r="J35" s="16"/>
    </row>
    <row r="36" spans="1:10" ht="27.75" customHeight="1">
      <c r="A36" s="13" t="s">
        <v>78</v>
      </c>
      <c r="B36" s="22">
        <v>904</v>
      </c>
      <c r="C36" s="21">
        <v>8</v>
      </c>
      <c r="D36" s="21">
        <v>1</v>
      </c>
      <c r="E36" s="20" t="s">
        <v>303</v>
      </c>
      <c r="F36" s="19" t="s">
        <v>77</v>
      </c>
      <c r="G36" s="12">
        <v>1000</v>
      </c>
      <c r="H36" s="12">
        <v>0</v>
      </c>
      <c r="I36" s="9">
        <v>0</v>
      </c>
      <c r="J36" s="16"/>
    </row>
    <row r="37" spans="1:10" ht="39.75" customHeight="1">
      <c r="A37" s="13" t="s">
        <v>260</v>
      </c>
      <c r="B37" s="22">
        <v>904</v>
      </c>
      <c r="C37" s="21">
        <v>8</v>
      </c>
      <c r="D37" s="21">
        <v>1</v>
      </c>
      <c r="E37" s="20" t="s">
        <v>302</v>
      </c>
      <c r="F37" s="19" t="s">
        <v>79</v>
      </c>
      <c r="G37" s="12">
        <v>58.1</v>
      </c>
      <c r="H37" s="12">
        <v>0</v>
      </c>
      <c r="I37" s="9">
        <v>0</v>
      </c>
      <c r="J37" s="16"/>
    </row>
    <row r="38" spans="1:10" ht="27.75" customHeight="1">
      <c r="A38" s="13" t="s">
        <v>78</v>
      </c>
      <c r="B38" s="22">
        <v>904</v>
      </c>
      <c r="C38" s="21">
        <v>8</v>
      </c>
      <c r="D38" s="21">
        <v>1</v>
      </c>
      <c r="E38" s="20" t="s">
        <v>302</v>
      </c>
      <c r="F38" s="19" t="s">
        <v>77</v>
      </c>
      <c r="G38" s="12">
        <v>58.1</v>
      </c>
      <c r="H38" s="12">
        <v>0</v>
      </c>
      <c r="I38" s="9">
        <v>0</v>
      </c>
      <c r="J38" s="16"/>
    </row>
    <row r="39" spans="1:10" ht="15" customHeight="1">
      <c r="A39" s="13" t="s">
        <v>272</v>
      </c>
      <c r="B39" s="22">
        <v>904</v>
      </c>
      <c r="C39" s="21">
        <v>8</v>
      </c>
      <c r="D39" s="21">
        <v>1</v>
      </c>
      <c r="E39" s="20">
        <v>4409900</v>
      </c>
      <c r="F39" s="19" t="s">
        <v>79</v>
      </c>
      <c r="G39" s="12">
        <v>7599.6</v>
      </c>
      <c r="H39" s="12">
        <v>7097.2</v>
      </c>
      <c r="I39" s="9">
        <v>0.9338912574346018</v>
      </c>
      <c r="J39" s="16"/>
    </row>
    <row r="40" spans="1:10" ht="54.75" customHeight="1">
      <c r="A40" s="13" t="s">
        <v>85</v>
      </c>
      <c r="B40" s="22">
        <v>904</v>
      </c>
      <c r="C40" s="21">
        <v>8</v>
      </c>
      <c r="D40" s="21">
        <v>1</v>
      </c>
      <c r="E40" s="20" t="s">
        <v>301</v>
      </c>
      <c r="F40" s="19" t="s">
        <v>83</v>
      </c>
      <c r="G40" s="12">
        <v>7263.2</v>
      </c>
      <c r="H40" s="12">
        <v>6882.8</v>
      </c>
      <c r="I40" s="9">
        <v>0.9476263905716489</v>
      </c>
      <c r="J40" s="16"/>
    </row>
    <row r="41" spans="1:10" ht="27.75" customHeight="1">
      <c r="A41" s="13" t="s">
        <v>78</v>
      </c>
      <c r="B41" s="22">
        <v>904</v>
      </c>
      <c r="C41" s="21">
        <v>8</v>
      </c>
      <c r="D41" s="21">
        <v>1</v>
      </c>
      <c r="E41" s="20" t="s">
        <v>301</v>
      </c>
      <c r="F41" s="19" t="s">
        <v>77</v>
      </c>
      <c r="G41" s="12">
        <v>336.4</v>
      </c>
      <c r="H41" s="12">
        <v>214.5</v>
      </c>
      <c r="I41" s="9">
        <v>0.6376337693222355</v>
      </c>
      <c r="J41" s="16"/>
    </row>
    <row r="42" spans="1:10" ht="15" customHeight="1">
      <c r="A42" s="13" t="s">
        <v>300</v>
      </c>
      <c r="B42" s="22">
        <v>904</v>
      </c>
      <c r="C42" s="21">
        <v>8</v>
      </c>
      <c r="D42" s="21">
        <v>1</v>
      </c>
      <c r="E42" s="20">
        <v>4410000</v>
      </c>
      <c r="F42" s="19" t="s">
        <v>79</v>
      </c>
      <c r="G42" s="12">
        <v>1934.9</v>
      </c>
      <c r="H42" s="12">
        <v>1839.6</v>
      </c>
      <c r="I42" s="9">
        <v>0.9507468086206005</v>
      </c>
      <c r="J42" s="16"/>
    </row>
    <row r="43" spans="1:10" ht="15" customHeight="1">
      <c r="A43" s="13" t="s">
        <v>272</v>
      </c>
      <c r="B43" s="22">
        <v>904</v>
      </c>
      <c r="C43" s="21">
        <v>8</v>
      </c>
      <c r="D43" s="21">
        <v>1</v>
      </c>
      <c r="E43" s="20">
        <v>4419900</v>
      </c>
      <c r="F43" s="19" t="s">
        <v>79</v>
      </c>
      <c r="G43" s="12">
        <v>1934.9</v>
      </c>
      <c r="H43" s="12">
        <v>1839.6</v>
      </c>
      <c r="I43" s="9">
        <v>0.9507468086206005</v>
      </c>
      <c r="J43" s="16"/>
    </row>
    <row r="44" spans="1:10" ht="54.75" customHeight="1">
      <c r="A44" s="13" t="s">
        <v>85</v>
      </c>
      <c r="B44" s="22">
        <v>904</v>
      </c>
      <c r="C44" s="21">
        <v>8</v>
      </c>
      <c r="D44" s="21">
        <v>1</v>
      </c>
      <c r="E44" s="20" t="s">
        <v>299</v>
      </c>
      <c r="F44" s="19" t="s">
        <v>83</v>
      </c>
      <c r="G44" s="12">
        <v>1825.4</v>
      </c>
      <c r="H44" s="12">
        <v>1753.8</v>
      </c>
      <c r="I44" s="9">
        <v>0.9607757203900514</v>
      </c>
      <c r="J44" s="16"/>
    </row>
    <row r="45" spans="1:10" ht="27.75" customHeight="1">
      <c r="A45" s="13" t="s">
        <v>78</v>
      </c>
      <c r="B45" s="22">
        <v>904</v>
      </c>
      <c r="C45" s="21">
        <v>8</v>
      </c>
      <c r="D45" s="21">
        <v>1</v>
      </c>
      <c r="E45" s="20" t="s">
        <v>299</v>
      </c>
      <c r="F45" s="19" t="s">
        <v>77</v>
      </c>
      <c r="G45" s="12">
        <v>109.5</v>
      </c>
      <c r="H45" s="12">
        <v>85.9</v>
      </c>
      <c r="I45" s="9">
        <v>0.7844748858447489</v>
      </c>
      <c r="J45" s="16"/>
    </row>
    <row r="46" spans="1:10" ht="15" customHeight="1">
      <c r="A46" s="13" t="s">
        <v>298</v>
      </c>
      <c r="B46" s="22">
        <v>904</v>
      </c>
      <c r="C46" s="21">
        <v>8</v>
      </c>
      <c r="D46" s="21">
        <v>1</v>
      </c>
      <c r="E46" s="20">
        <v>4420000</v>
      </c>
      <c r="F46" s="19" t="s">
        <v>79</v>
      </c>
      <c r="G46" s="12">
        <v>13654</v>
      </c>
      <c r="H46" s="12">
        <v>11750.7</v>
      </c>
      <c r="I46" s="9">
        <v>0.8606049509301305</v>
      </c>
      <c r="J46" s="16"/>
    </row>
    <row r="47" spans="1:10" ht="39.75" customHeight="1">
      <c r="A47" s="13" t="s">
        <v>297</v>
      </c>
      <c r="B47" s="22">
        <v>904</v>
      </c>
      <c r="C47" s="21">
        <v>8</v>
      </c>
      <c r="D47" s="21">
        <v>1</v>
      </c>
      <c r="E47" s="20">
        <v>4420200</v>
      </c>
      <c r="F47" s="19" t="s">
        <v>79</v>
      </c>
      <c r="G47" s="12">
        <v>500</v>
      </c>
      <c r="H47" s="12">
        <v>0</v>
      </c>
      <c r="I47" s="9">
        <v>0</v>
      </c>
      <c r="J47" s="16"/>
    </row>
    <row r="48" spans="1:10" ht="27.75" customHeight="1">
      <c r="A48" s="13" t="s">
        <v>78</v>
      </c>
      <c r="B48" s="22">
        <v>904</v>
      </c>
      <c r="C48" s="21">
        <v>8</v>
      </c>
      <c r="D48" s="21">
        <v>1</v>
      </c>
      <c r="E48" s="20" t="s">
        <v>296</v>
      </c>
      <c r="F48" s="19" t="s">
        <v>77</v>
      </c>
      <c r="G48" s="12">
        <v>500</v>
      </c>
      <c r="H48" s="12">
        <v>0</v>
      </c>
      <c r="I48" s="9">
        <v>0</v>
      </c>
      <c r="J48" s="16"/>
    </row>
    <row r="49" spans="1:10" ht="39.75" customHeight="1">
      <c r="A49" s="13" t="s">
        <v>260</v>
      </c>
      <c r="B49" s="22">
        <v>904</v>
      </c>
      <c r="C49" s="21">
        <v>8</v>
      </c>
      <c r="D49" s="21">
        <v>1</v>
      </c>
      <c r="E49" s="20" t="s">
        <v>295</v>
      </c>
      <c r="F49" s="19" t="s">
        <v>79</v>
      </c>
      <c r="G49" s="12">
        <v>245</v>
      </c>
      <c r="H49" s="12">
        <v>0</v>
      </c>
      <c r="I49" s="9">
        <v>0</v>
      </c>
      <c r="J49" s="16"/>
    </row>
    <row r="50" spans="1:10" ht="27.75" customHeight="1">
      <c r="A50" s="13" t="s">
        <v>78</v>
      </c>
      <c r="B50" s="22">
        <v>904</v>
      </c>
      <c r="C50" s="21">
        <v>8</v>
      </c>
      <c r="D50" s="21">
        <v>1</v>
      </c>
      <c r="E50" s="20" t="s">
        <v>295</v>
      </c>
      <c r="F50" s="19" t="s">
        <v>77</v>
      </c>
      <c r="G50" s="12">
        <v>245</v>
      </c>
      <c r="H50" s="12">
        <v>0</v>
      </c>
      <c r="I50" s="9">
        <v>0</v>
      </c>
      <c r="J50" s="16"/>
    </row>
    <row r="51" spans="1:10" ht="15" customHeight="1">
      <c r="A51" s="13" t="s">
        <v>272</v>
      </c>
      <c r="B51" s="22">
        <v>904</v>
      </c>
      <c r="C51" s="21">
        <v>8</v>
      </c>
      <c r="D51" s="21">
        <v>1</v>
      </c>
      <c r="E51" s="20">
        <v>4429900</v>
      </c>
      <c r="F51" s="19" t="s">
        <v>79</v>
      </c>
      <c r="G51" s="12">
        <v>12909</v>
      </c>
      <c r="H51" s="12">
        <v>11750.7</v>
      </c>
      <c r="I51" s="9">
        <v>0.9102719033232629</v>
      </c>
      <c r="J51" s="16"/>
    </row>
    <row r="52" spans="1:10" ht="54.75" customHeight="1">
      <c r="A52" s="13" t="s">
        <v>85</v>
      </c>
      <c r="B52" s="22">
        <v>904</v>
      </c>
      <c r="C52" s="21">
        <v>8</v>
      </c>
      <c r="D52" s="21">
        <v>1</v>
      </c>
      <c r="E52" s="20" t="s">
        <v>294</v>
      </c>
      <c r="F52" s="19" t="s">
        <v>83</v>
      </c>
      <c r="G52" s="12">
        <v>11879.4</v>
      </c>
      <c r="H52" s="12">
        <v>11211.7</v>
      </c>
      <c r="I52" s="9">
        <v>0.9437934575820328</v>
      </c>
      <c r="J52" s="16"/>
    </row>
    <row r="53" spans="1:10" ht="27.75" customHeight="1">
      <c r="A53" s="13" t="s">
        <v>78</v>
      </c>
      <c r="B53" s="22">
        <v>904</v>
      </c>
      <c r="C53" s="21">
        <v>8</v>
      </c>
      <c r="D53" s="21">
        <v>1</v>
      </c>
      <c r="E53" s="20" t="s">
        <v>294</v>
      </c>
      <c r="F53" s="19" t="s">
        <v>77</v>
      </c>
      <c r="G53" s="12">
        <v>1027.7</v>
      </c>
      <c r="H53" s="12">
        <v>538.1</v>
      </c>
      <c r="I53" s="9">
        <v>0.5235963802666148</v>
      </c>
      <c r="J53" s="16"/>
    </row>
    <row r="54" spans="1:10" ht="15" customHeight="1">
      <c r="A54" s="13" t="s">
        <v>163</v>
      </c>
      <c r="B54" s="22">
        <v>904</v>
      </c>
      <c r="C54" s="21">
        <v>8</v>
      </c>
      <c r="D54" s="21">
        <v>1</v>
      </c>
      <c r="E54" s="20" t="s">
        <v>294</v>
      </c>
      <c r="F54" s="19" t="s">
        <v>161</v>
      </c>
      <c r="G54" s="12">
        <v>1.9</v>
      </c>
      <c r="H54" s="12">
        <v>0.9</v>
      </c>
      <c r="I54" s="9">
        <v>0.4736842105263158</v>
      </c>
      <c r="J54" s="16"/>
    </row>
    <row r="55" spans="1:10" ht="15" customHeight="1">
      <c r="A55" s="13" t="s">
        <v>97</v>
      </c>
      <c r="B55" s="22">
        <v>904</v>
      </c>
      <c r="C55" s="21">
        <v>8</v>
      </c>
      <c r="D55" s="21">
        <v>1</v>
      </c>
      <c r="E55" s="20">
        <v>7950000</v>
      </c>
      <c r="F55" s="19" t="s">
        <v>79</v>
      </c>
      <c r="G55" s="12">
        <v>1419.5</v>
      </c>
      <c r="H55" s="12">
        <v>62</v>
      </c>
      <c r="I55" s="9">
        <v>0.043677351179992954</v>
      </c>
      <c r="J55" s="16"/>
    </row>
    <row r="56" spans="1:10" ht="39.75" customHeight="1">
      <c r="A56" s="13" t="s">
        <v>156</v>
      </c>
      <c r="B56" s="22">
        <v>904</v>
      </c>
      <c r="C56" s="21">
        <v>8</v>
      </c>
      <c r="D56" s="21">
        <v>1</v>
      </c>
      <c r="E56" s="20">
        <v>7956400</v>
      </c>
      <c r="F56" s="19" t="s">
        <v>79</v>
      </c>
      <c r="G56" s="12">
        <v>300.2</v>
      </c>
      <c r="H56" s="12">
        <v>0</v>
      </c>
      <c r="I56" s="9">
        <v>0</v>
      </c>
      <c r="J56" s="16"/>
    </row>
    <row r="57" spans="1:10" ht="27.75" customHeight="1">
      <c r="A57" s="13" t="s">
        <v>78</v>
      </c>
      <c r="B57" s="22">
        <v>904</v>
      </c>
      <c r="C57" s="21">
        <v>8</v>
      </c>
      <c r="D57" s="21">
        <v>1</v>
      </c>
      <c r="E57" s="20" t="s">
        <v>155</v>
      </c>
      <c r="F57" s="19" t="s">
        <v>77</v>
      </c>
      <c r="G57" s="12">
        <v>300.2</v>
      </c>
      <c r="H57" s="12">
        <v>0</v>
      </c>
      <c r="I57" s="9">
        <v>0</v>
      </c>
      <c r="J57" s="16"/>
    </row>
    <row r="58" spans="1:10" ht="27.75" customHeight="1">
      <c r="A58" s="13" t="s">
        <v>293</v>
      </c>
      <c r="B58" s="22">
        <v>904</v>
      </c>
      <c r="C58" s="21">
        <v>8</v>
      </c>
      <c r="D58" s="21">
        <v>1</v>
      </c>
      <c r="E58" s="20">
        <v>7957000</v>
      </c>
      <c r="F58" s="19" t="s">
        <v>79</v>
      </c>
      <c r="G58" s="12">
        <v>1119.3</v>
      </c>
      <c r="H58" s="12">
        <v>62</v>
      </c>
      <c r="I58" s="9">
        <v>0.05539176270883588</v>
      </c>
      <c r="J58" s="16"/>
    </row>
    <row r="59" spans="1:10" ht="27.75" customHeight="1">
      <c r="A59" s="13" t="s">
        <v>78</v>
      </c>
      <c r="B59" s="22">
        <v>904</v>
      </c>
      <c r="C59" s="21">
        <v>8</v>
      </c>
      <c r="D59" s="21">
        <v>1</v>
      </c>
      <c r="E59" s="20" t="s">
        <v>292</v>
      </c>
      <c r="F59" s="19" t="s">
        <v>77</v>
      </c>
      <c r="G59" s="12">
        <v>1119.3</v>
      </c>
      <c r="H59" s="12">
        <v>62</v>
      </c>
      <c r="I59" s="9">
        <v>0.05539176270883588</v>
      </c>
      <c r="J59" s="16"/>
    </row>
    <row r="60" spans="1:10" s="5" customFormat="1" ht="15" customHeight="1">
      <c r="A60" s="8" t="s">
        <v>291</v>
      </c>
      <c r="B60" s="26">
        <v>904</v>
      </c>
      <c r="C60" s="25">
        <v>8</v>
      </c>
      <c r="D60" s="25">
        <v>4</v>
      </c>
      <c r="E60" s="24" t="s">
        <v>79</v>
      </c>
      <c r="F60" s="23" t="s">
        <v>79</v>
      </c>
      <c r="G60" s="10">
        <v>1207.2</v>
      </c>
      <c r="H60" s="10">
        <v>1085.3</v>
      </c>
      <c r="I60" s="7">
        <v>0.8990225314777998</v>
      </c>
      <c r="J60" s="6"/>
    </row>
    <row r="61" spans="1:10" ht="27.75" customHeight="1">
      <c r="A61" s="13" t="s">
        <v>89</v>
      </c>
      <c r="B61" s="22">
        <v>904</v>
      </c>
      <c r="C61" s="21">
        <v>8</v>
      </c>
      <c r="D61" s="21">
        <v>4</v>
      </c>
      <c r="E61" s="20">
        <v>20000</v>
      </c>
      <c r="F61" s="19" t="s">
        <v>79</v>
      </c>
      <c r="G61" s="12">
        <v>1207.2</v>
      </c>
      <c r="H61" s="12">
        <v>1085.3</v>
      </c>
      <c r="I61" s="9">
        <v>0.8990225314777998</v>
      </c>
      <c r="J61" s="16"/>
    </row>
    <row r="62" spans="1:10" ht="15" customHeight="1">
      <c r="A62" s="13" t="s">
        <v>88</v>
      </c>
      <c r="B62" s="22">
        <v>904</v>
      </c>
      <c r="C62" s="21">
        <v>8</v>
      </c>
      <c r="D62" s="21">
        <v>4</v>
      </c>
      <c r="E62" s="20">
        <v>22100</v>
      </c>
      <c r="F62" s="19" t="s">
        <v>79</v>
      </c>
      <c r="G62" s="12">
        <v>1207.2</v>
      </c>
      <c r="H62" s="12">
        <v>1085.3</v>
      </c>
      <c r="I62" s="9">
        <v>0.8990225314777998</v>
      </c>
      <c r="J62" s="16"/>
    </row>
    <row r="63" spans="1:10" ht="54.75" customHeight="1">
      <c r="A63" s="13" t="s">
        <v>85</v>
      </c>
      <c r="B63" s="22">
        <v>904</v>
      </c>
      <c r="C63" s="21">
        <v>8</v>
      </c>
      <c r="D63" s="21">
        <v>4</v>
      </c>
      <c r="E63" s="20" t="s">
        <v>87</v>
      </c>
      <c r="F63" s="19" t="s">
        <v>83</v>
      </c>
      <c r="G63" s="12">
        <v>1184.3</v>
      </c>
      <c r="H63" s="12">
        <v>1085.3</v>
      </c>
      <c r="I63" s="9">
        <v>0.916406315967238</v>
      </c>
      <c r="J63" s="16"/>
    </row>
    <row r="64" spans="1:10" ht="27.75" customHeight="1">
      <c r="A64" s="13" t="s">
        <v>78</v>
      </c>
      <c r="B64" s="22">
        <v>904</v>
      </c>
      <c r="C64" s="21">
        <v>8</v>
      </c>
      <c r="D64" s="21">
        <v>4</v>
      </c>
      <c r="E64" s="20" t="s">
        <v>87</v>
      </c>
      <c r="F64" s="19" t="s">
        <v>77</v>
      </c>
      <c r="G64" s="12">
        <v>22.9</v>
      </c>
      <c r="H64" s="12">
        <v>0</v>
      </c>
      <c r="I64" s="9">
        <v>0</v>
      </c>
      <c r="J64" s="16"/>
    </row>
    <row r="65" spans="1:10" s="5" customFormat="1" ht="15" customHeight="1">
      <c r="A65" s="8" t="s">
        <v>290</v>
      </c>
      <c r="B65" s="26">
        <v>907</v>
      </c>
      <c r="C65" s="25">
        <v>0</v>
      </c>
      <c r="D65" s="25">
        <v>0</v>
      </c>
      <c r="E65" s="24" t="s">
        <v>79</v>
      </c>
      <c r="F65" s="23" t="s">
        <v>79</v>
      </c>
      <c r="G65" s="10">
        <v>504380.7</v>
      </c>
      <c r="H65" s="10">
        <v>367709.1</v>
      </c>
      <c r="I65" s="7">
        <v>0.7290308689448267</v>
      </c>
      <c r="J65" s="6"/>
    </row>
    <row r="66" spans="1:10" s="5" customFormat="1" ht="15" customHeight="1">
      <c r="A66" s="8" t="s">
        <v>82</v>
      </c>
      <c r="B66" s="26">
        <v>907</v>
      </c>
      <c r="C66" s="25">
        <v>7</v>
      </c>
      <c r="D66" s="25">
        <v>0</v>
      </c>
      <c r="E66" s="24" t="s">
        <v>79</v>
      </c>
      <c r="F66" s="23" t="s">
        <v>79</v>
      </c>
      <c r="G66" s="10">
        <v>498211.7</v>
      </c>
      <c r="H66" s="10">
        <v>364381.2</v>
      </c>
      <c r="I66" s="7">
        <v>0.7313782474397932</v>
      </c>
      <c r="J66" s="6"/>
    </row>
    <row r="67" spans="1:10" s="5" customFormat="1" ht="15" customHeight="1">
      <c r="A67" s="8" t="s">
        <v>213</v>
      </c>
      <c r="B67" s="26">
        <v>907</v>
      </c>
      <c r="C67" s="25">
        <v>7</v>
      </c>
      <c r="D67" s="25">
        <v>1</v>
      </c>
      <c r="E67" s="24" t="s">
        <v>79</v>
      </c>
      <c r="F67" s="23" t="s">
        <v>79</v>
      </c>
      <c r="G67" s="10">
        <v>121350.5</v>
      </c>
      <c r="H67" s="10">
        <v>86044.3</v>
      </c>
      <c r="I67" s="7">
        <v>0.7090559989452042</v>
      </c>
      <c r="J67" s="6"/>
    </row>
    <row r="68" spans="1:10" ht="15" customHeight="1">
      <c r="A68" s="13" t="s">
        <v>289</v>
      </c>
      <c r="B68" s="22">
        <v>907</v>
      </c>
      <c r="C68" s="21">
        <v>7</v>
      </c>
      <c r="D68" s="21">
        <v>1</v>
      </c>
      <c r="E68" s="20">
        <v>4200000</v>
      </c>
      <c r="F68" s="19" t="s">
        <v>79</v>
      </c>
      <c r="G68" s="12">
        <v>120737.3</v>
      </c>
      <c r="H68" s="12">
        <v>85906.8</v>
      </c>
      <c r="I68" s="9">
        <v>0.7115183128991621</v>
      </c>
      <c r="J68" s="16"/>
    </row>
    <row r="69" spans="1:10" ht="39.75" customHeight="1">
      <c r="A69" s="13" t="s">
        <v>288</v>
      </c>
      <c r="B69" s="22">
        <v>907</v>
      </c>
      <c r="C69" s="21">
        <v>7</v>
      </c>
      <c r="D69" s="21">
        <v>1</v>
      </c>
      <c r="E69" s="20" t="s">
        <v>287</v>
      </c>
      <c r="F69" s="19" t="s">
        <v>79</v>
      </c>
      <c r="G69" s="12">
        <v>100056.3</v>
      </c>
      <c r="H69" s="12">
        <v>72803.2</v>
      </c>
      <c r="I69" s="9">
        <v>0.7276223486177281</v>
      </c>
      <c r="J69" s="16"/>
    </row>
    <row r="70" spans="1:10" ht="54.75" customHeight="1">
      <c r="A70" s="13" t="s">
        <v>85</v>
      </c>
      <c r="B70" s="22">
        <v>907</v>
      </c>
      <c r="C70" s="21">
        <v>7</v>
      </c>
      <c r="D70" s="21">
        <v>1</v>
      </c>
      <c r="E70" s="20" t="s">
        <v>287</v>
      </c>
      <c r="F70" s="19" t="s">
        <v>83</v>
      </c>
      <c r="G70" s="12">
        <v>99390.3</v>
      </c>
      <c r="H70" s="12">
        <v>72640.4</v>
      </c>
      <c r="I70" s="9">
        <v>0.7308600537476997</v>
      </c>
      <c r="J70" s="16"/>
    </row>
    <row r="71" spans="1:10" ht="27.75" customHeight="1">
      <c r="A71" s="13" t="s">
        <v>78</v>
      </c>
      <c r="B71" s="22">
        <v>907</v>
      </c>
      <c r="C71" s="21">
        <v>7</v>
      </c>
      <c r="D71" s="21">
        <v>1</v>
      </c>
      <c r="E71" s="20" t="s">
        <v>287</v>
      </c>
      <c r="F71" s="19" t="s">
        <v>77</v>
      </c>
      <c r="G71" s="12">
        <v>666</v>
      </c>
      <c r="H71" s="12">
        <v>162.8</v>
      </c>
      <c r="I71" s="9">
        <v>0.24444444444444446</v>
      </c>
      <c r="J71" s="16"/>
    </row>
    <row r="72" spans="1:10" ht="27.75" customHeight="1">
      <c r="A72" s="13" t="s">
        <v>286</v>
      </c>
      <c r="B72" s="22">
        <v>907</v>
      </c>
      <c r="C72" s="21">
        <v>7</v>
      </c>
      <c r="D72" s="21">
        <v>1</v>
      </c>
      <c r="E72" s="20">
        <v>4201700</v>
      </c>
      <c r="F72" s="19" t="s">
        <v>79</v>
      </c>
      <c r="G72" s="12">
        <v>2390.6</v>
      </c>
      <c r="H72" s="12">
        <v>0</v>
      </c>
      <c r="I72" s="9">
        <v>0</v>
      </c>
      <c r="J72" s="16"/>
    </row>
    <row r="73" spans="1:10" ht="27.75" customHeight="1">
      <c r="A73" s="13" t="s">
        <v>78</v>
      </c>
      <c r="B73" s="22">
        <v>907</v>
      </c>
      <c r="C73" s="21">
        <v>7</v>
      </c>
      <c r="D73" s="21">
        <v>1</v>
      </c>
      <c r="E73" s="20" t="s">
        <v>285</v>
      </c>
      <c r="F73" s="19" t="s">
        <v>77</v>
      </c>
      <c r="G73" s="12">
        <v>2390.6</v>
      </c>
      <c r="H73" s="12">
        <v>0</v>
      </c>
      <c r="I73" s="9">
        <v>0</v>
      </c>
      <c r="J73" s="16"/>
    </row>
    <row r="74" spans="1:10" ht="15" customHeight="1">
      <c r="A74" s="13" t="s">
        <v>272</v>
      </c>
      <c r="B74" s="22">
        <v>907</v>
      </c>
      <c r="C74" s="21">
        <v>7</v>
      </c>
      <c r="D74" s="21">
        <v>1</v>
      </c>
      <c r="E74" s="20">
        <v>4209900</v>
      </c>
      <c r="F74" s="19" t="s">
        <v>79</v>
      </c>
      <c r="G74" s="12">
        <v>18290.4</v>
      </c>
      <c r="H74" s="12">
        <v>13103.6</v>
      </c>
      <c r="I74" s="9">
        <v>0.7164195424922363</v>
      </c>
      <c r="J74" s="16"/>
    </row>
    <row r="75" spans="1:10" ht="27.75" customHeight="1">
      <c r="A75" s="13" t="s">
        <v>78</v>
      </c>
      <c r="B75" s="22">
        <v>907</v>
      </c>
      <c r="C75" s="21">
        <v>7</v>
      </c>
      <c r="D75" s="21">
        <v>1</v>
      </c>
      <c r="E75" s="20" t="s">
        <v>284</v>
      </c>
      <c r="F75" s="19" t="s">
        <v>77</v>
      </c>
      <c r="G75" s="12">
        <v>18264.4</v>
      </c>
      <c r="H75" s="12">
        <v>13103.6</v>
      </c>
      <c r="I75" s="9">
        <v>0.7174393902893059</v>
      </c>
      <c r="J75" s="16"/>
    </row>
    <row r="76" spans="1:10" ht="15" customHeight="1">
      <c r="A76" s="13" t="s">
        <v>163</v>
      </c>
      <c r="B76" s="22">
        <v>907</v>
      </c>
      <c r="C76" s="21">
        <v>7</v>
      </c>
      <c r="D76" s="21">
        <v>1</v>
      </c>
      <c r="E76" s="20" t="s">
        <v>284</v>
      </c>
      <c r="F76" s="19" t="s">
        <v>161</v>
      </c>
      <c r="G76" s="12">
        <v>26</v>
      </c>
      <c r="H76" s="12">
        <v>0</v>
      </c>
      <c r="I76" s="9">
        <v>0</v>
      </c>
      <c r="J76" s="16"/>
    </row>
    <row r="77" spans="1:10" ht="15" customHeight="1">
      <c r="A77" s="13" t="s">
        <v>97</v>
      </c>
      <c r="B77" s="22">
        <v>907</v>
      </c>
      <c r="C77" s="21">
        <v>7</v>
      </c>
      <c r="D77" s="21">
        <v>1</v>
      </c>
      <c r="E77" s="20">
        <v>7950000</v>
      </c>
      <c r="F77" s="19" t="s">
        <v>79</v>
      </c>
      <c r="G77" s="12">
        <v>613.2</v>
      </c>
      <c r="H77" s="12">
        <v>137.6</v>
      </c>
      <c r="I77" s="9">
        <v>0.22439660795825178</v>
      </c>
      <c r="J77" s="16"/>
    </row>
    <row r="78" spans="1:10" ht="27.75" customHeight="1">
      <c r="A78" s="13" t="s">
        <v>268</v>
      </c>
      <c r="B78" s="22">
        <v>907</v>
      </c>
      <c r="C78" s="21">
        <v>7</v>
      </c>
      <c r="D78" s="21">
        <v>1</v>
      </c>
      <c r="E78" s="20">
        <v>7956300</v>
      </c>
      <c r="F78" s="19" t="s">
        <v>79</v>
      </c>
      <c r="G78" s="12">
        <v>408.1</v>
      </c>
      <c r="H78" s="12">
        <v>95.9</v>
      </c>
      <c r="I78" s="9">
        <v>0.23499142367066894</v>
      </c>
      <c r="J78" s="16"/>
    </row>
    <row r="79" spans="1:10" ht="27.75" customHeight="1">
      <c r="A79" s="13" t="s">
        <v>78</v>
      </c>
      <c r="B79" s="22">
        <v>907</v>
      </c>
      <c r="C79" s="21">
        <v>7</v>
      </c>
      <c r="D79" s="21">
        <v>1</v>
      </c>
      <c r="E79" s="20" t="s">
        <v>267</v>
      </c>
      <c r="F79" s="19" t="s">
        <v>77</v>
      </c>
      <c r="G79" s="12">
        <v>408.1</v>
      </c>
      <c r="H79" s="12">
        <v>95.9</v>
      </c>
      <c r="I79" s="9">
        <v>0.23499142367066894</v>
      </c>
      <c r="J79" s="16"/>
    </row>
    <row r="80" spans="1:10" ht="27.75" customHeight="1">
      <c r="A80" s="13" t="s">
        <v>266</v>
      </c>
      <c r="B80" s="22">
        <v>907</v>
      </c>
      <c r="C80" s="21">
        <v>7</v>
      </c>
      <c r="D80" s="21">
        <v>1</v>
      </c>
      <c r="E80" s="20">
        <v>7956800</v>
      </c>
      <c r="F80" s="19" t="s">
        <v>79</v>
      </c>
      <c r="G80" s="12">
        <v>13.8</v>
      </c>
      <c r="H80" s="12">
        <v>3</v>
      </c>
      <c r="I80" s="9">
        <v>0.21739130434782608</v>
      </c>
      <c r="J80" s="16"/>
    </row>
    <row r="81" spans="1:10" ht="27.75" customHeight="1">
      <c r="A81" s="13" t="s">
        <v>78</v>
      </c>
      <c r="B81" s="22">
        <v>907</v>
      </c>
      <c r="C81" s="21">
        <v>7</v>
      </c>
      <c r="D81" s="21">
        <v>1</v>
      </c>
      <c r="E81" s="20" t="s">
        <v>265</v>
      </c>
      <c r="F81" s="19" t="s">
        <v>77</v>
      </c>
      <c r="G81" s="12">
        <v>13.8</v>
      </c>
      <c r="H81" s="12">
        <v>3</v>
      </c>
      <c r="I81" s="9">
        <v>0.21739130434782608</v>
      </c>
      <c r="J81" s="16"/>
    </row>
    <row r="82" spans="1:10" ht="39.75" customHeight="1">
      <c r="A82" s="13" t="s">
        <v>209</v>
      </c>
      <c r="B82" s="22">
        <v>907</v>
      </c>
      <c r="C82" s="21">
        <v>7</v>
      </c>
      <c r="D82" s="21">
        <v>1</v>
      </c>
      <c r="E82" s="20">
        <v>7958000</v>
      </c>
      <c r="F82" s="19" t="s">
        <v>79</v>
      </c>
      <c r="G82" s="12">
        <v>191.3</v>
      </c>
      <c r="H82" s="12">
        <v>38.6</v>
      </c>
      <c r="I82" s="9">
        <v>0.20177731312075273</v>
      </c>
      <c r="J82" s="16"/>
    </row>
    <row r="83" spans="1:10" ht="27.75" customHeight="1">
      <c r="A83" s="13" t="s">
        <v>78</v>
      </c>
      <c r="B83" s="22">
        <v>907</v>
      </c>
      <c r="C83" s="21">
        <v>7</v>
      </c>
      <c r="D83" s="21">
        <v>1</v>
      </c>
      <c r="E83" s="20" t="s">
        <v>208</v>
      </c>
      <c r="F83" s="19" t="s">
        <v>77</v>
      </c>
      <c r="G83" s="12">
        <v>191.3</v>
      </c>
      <c r="H83" s="12">
        <v>38.6</v>
      </c>
      <c r="I83" s="9">
        <v>0.20177731312075273</v>
      </c>
      <c r="J83" s="16"/>
    </row>
    <row r="84" spans="1:10" s="5" customFormat="1" ht="15" customHeight="1">
      <c r="A84" s="8" t="s">
        <v>283</v>
      </c>
      <c r="B84" s="26">
        <v>907</v>
      </c>
      <c r="C84" s="25">
        <v>7</v>
      </c>
      <c r="D84" s="25">
        <v>2</v>
      </c>
      <c r="E84" s="24" t="s">
        <v>79</v>
      </c>
      <c r="F84" s="23" t="s">
        <v>79</v>
      </c>
      <c r="G84" s="10">
        <v>365156</v>
      </c>
      <c r="H84" s="10">
        <v>268259.3</v>
      </c>
      <c r="I84" s="7">
        <v>0.7346430018950805</v>
      </c>
      <c r="J84" s="6"/>
    </row>
    <row r="85" spans="1:10" ht="27.75" customHeight="1">
      <c r="A85" s="13" t="s">
        <v>282</v>
      </c>
      <c r="B85" s="22">
        <v>907</v>
      </c>
      <c r="C85" s="21">
        <v>7</v>
      </c>
      <c r="D85" s="21">
        <v>2</v>
      </c>
      <c r="E85" s="20">
        <v>4210000</v>
      </c>
      <c r="F85" s="19" t="s">
        <v>79</v>
      </c>
      <c r="G85" s="12">
        <v>332677.4</v>
      </c>
      <c r="H85" s="12">
        <v>243076.3</v>
      </c>
      <c r="I85" s="9">
        <v>0.7306667059439564</v>
      </c>
      <c r="J85" s="16"/>
    </row>
    <row r="86" spans="1:10" ht="54.75" customHeight="1">
      <c r="A86" s="13" t="s">
        <v>281</v>
      </c>
      <c r="B86" s="22">
        <v>907</v>
      </c>
      <c r="C86" s="21">
        <v>7</v>
      </c>
      <c r="D86" s="21">
        <v>2</v>
      </c>
      <c r="E86" s="20">
        <v>4210100</v>
      </c>
      <c r="F86" s="19" t="s">
        <v>79</v>
      </c>
      <c r="G86" s="12">
        <v>2500</v>
      </c>
      <c r="H86" s="12">
        <v>648.2</v>
      </c>
      <c r="I86" s="9">
        <v>0.25928</v>
      </c>
      <c r="J86" s="16"/>
    </row>
    <row r="87" spans="1:10" ht="54.75" customHeight="1">
      <c r="A87" s="13" t="s">
        <v>280</v>
      </c>
      <c r="B87" s="22">
        <v>907</v>
      </c>
      <c r="C87" s="21">
        <v>7</v>
      </c>
      <c r="D87" s="21">
        <v>2</v>
      </c>
      <c r="E87" s="20" t="s">
        <v>279</v>
      </c>
      <c r="F87" s="19" t="s">
        <v>79</v>
      </c>
      <c r="G87" s="12">
        <v>2500</v>
      </c>
      <c r="H87" s="12">
        <v>648.2</v>
      </c>
      <c r="I87" s="9">
        <v>0.25928</v>
      </c>
      <c r="J87" s="16"/>
    </row>
    <row r="88" spans="1:10" ht="27.75" customHeight="1">
      <c r="A88" s="13" t="s">
        <v>95</v>
      </c>
      <c r="B88" s="22">
        <v>907</v>
      </c>
      <c r="C88" s="21">
        <v>7</v>
      </c>
      <c r="D88" s="21">
        <v>2</v>
      </c>
      <c r="E88" s="20" t="s">
        <v>279</v>
      </c>
      <c r="F88" s="19" t="s">
        <v>93</v>
      </c>
      <c r="G88" s="12">
        <v>2500</v>
      </c>
      <c r="H88" s="12">
        <v>648.2</v>
      </c>
      <c r="I88" s="9">
        <v>0.25928</v>
      </c>
      <c r="J88" s="16"/>
    </row>
    <row r="89" spans="1:10" ht="39.75" customHeight="1">
      <c r="A89" s="13" t="s">
        <v>260</v>
      </c>
      <c r="B89" s="22">
        <v>907</v>
      </c>
      <c r="C89" s="21">
        <v>7</v>
      </c>
      <c r="D89" s="21">
        <v>2</v>
      </c>
      <c r="E89" s="20" t="s">
        <v>278</v>
      </c>
      <c r="F89" s="19" t="s">
        <v>79</v>
      </c>
      <c r="G89" s="12">
        <v>56</v>
      </c>
      <c r="H89" s="12">
        <v>0</v>
      </c>
      <c r="I89" s="9">
        <v>0</v>
      </c>
      <c r="J89" s="16"/>
    </row>
    <row r="90" spans="1:10" ht="27.75" customHeight="1">
      <c r="A90" s="13" t="s">
        <v>78</v>
      </c>
      <c r="B90" s="22">
        <v>907</v>
      </c>
      <c r="C90" s="21">
        <v>7</v>
      </c>
      <c r="D90" s="21">
        <v>2</v>
      </c>
      <c r="E90" s="20" t="s">
        <v>278</v>
      </c>
      <c r="F90" s="19" t="s">
        <v>77</v>
      </c>
      <c r="G90" s="12">
        <v>56</v>
      </c>
      <c r="H90" s="12">
        <v>0</v>
      </c>
      <c r="I90" s="9">
        <v>0</v>
      </c>
      <c r="J90" s="16"/>
    </row>
    <row r="91" spans="1:10" ht="78.75" customHeight="1">
      <c r="A91" s="13" t="s">
        <v>277</v>
      </c>
      <c r="B91" s="22">
        <v>907</v>
      </c>
      <c r="C91" s="21">
        <v>7</v>
      </c>
      <c r="D91" s="21">
        <v>2</v>
      </c>
      <c r="E91" s="20" t="s">
        <v>276</v>
      </c>
      <c r="F91" s="19" t="s">
        <v>79</v>
      </c>
      <c r="G91" s="12">
        <v>312769.4</v>
      </c>
      <c r="H91" s="12">
        <v>227955.3</v>
      </c>
      <c r="I91" s="9">
        <v>0.7288286513962042</v>
      </c>
      <c r="J91" s="16"/>
    </row>
    <row r="92" spans="1:10" ht="54.75" customHeight="1">
      <c r="A92" s="13" t="s">
        <v>85</v>
      </c>
      <c r="B92" s="22">
        <v>907</v>
      </c>
      <c r="C92" s="21">
        <v>7</v>
      </c>
      <c r="D92" s="21">
        <v>2</v>
      </c>
      <c r="E92" s="20" t="s">
        <v>276</v>
      </c>
      <c r="F92" s="19" t="s">
        <v>83</v>
      </c>
      <c r="G92" s="12">
        <v>309944.2</v>
      </c>
      <c r="H92" s="12">
        <v>225904.2</v>
      </c>
      <c r="I92" s="9">
        <v>0.7288544196019799</v>
      </c>
      <c r="J92" s="16"/>
    </row>
    <row r="93" spans="1:10" ht="27.75" customHeight="1">
      <c r="A93" s="13" t="s">
        <v>78</v>
      </c>
      <c r="B93" s="22">
        <v>907</v>
      </c>
      <c r="C93" s="21">
        <v>7</v>
      </c>
      <c r="D93" s="21">
        <v>2</v>
      </c>
      <c r="E93" s="20" t="s">
        <v>276</v>
      </c>
      <c r="F93" s="19" t="s">
        <v>77</v>
      </c>
      <c r="G93" s="12">
        <v>2825.2</v>
      </c>
      <c r="H93" s="12">
        <v>2051.1</v>
      </c>
      <c r="I93" s="9">
        <v>0.7260016989947614</v>
      </c>
      <c r="J93" s="16"/>
    </row>
    <row r="94" spans="1:10" ht="18" customHeight="1">
      <c r="A94" s="13" t="s">
        <v>272</v>
      </c>
      <c r="B94" s="22">
        <v>907</v>
      </c>
      <c r="C94" s="21">
        <v>7</v>
      </c>
      <c r="D94" s="21">
        <v>2</v>
      </c>
      <c r="E94" s="20">
        <v>4219900</v>
      </c>
      <c r="F94" s="19" t="s">
        <v>79</v>
      </c>
      <c r="G94" s="12">
        <v>17352</v>
      </c>
      <c r="H94" s="12">
        <v>14472.9</v>
      </c>
      <c r="I94" s="9">
        <v>0.8340767634854772</v>
      </c>
      <c r="J94" s="16"/>
    </row>
    <row r="95" spans="1:10" ht="54.75" customHeight="1">
      <c r="A95" s="13" t="s">
        <v>85</v>
      </c>
      <c r="B95" s="22">
        <v>907</v>
      </c>
      <c r="C95" s="21">
        <v>7</v>
      </c>
      <c r="D95" s="21">
        <v>2</v>
      </c>
      <c r="E95" s="20" t="s">
        <v>275</v>
      </c>
      <c r="F95" s="19" t="s">
        <v>83</v>
      </c>
      <c r="G95" s="12">
        <v>16</v>
      </c>
      <c r="H95" s="12">
        <v>0</v>
      </c>
      <c r="I95" s="9">
        <v>0</v>
      </c>
      <c r="J95" s="16"/>
    </row>
    <row r="96" spans="1:10" ht="27.75" customHeight="1">
      <c r="A96" s="13" t="s">
        <v>78</v>
      </c>
      <c r="B96" s="22">
        <v>907</v>
      </c>
      <c r="C96" s="21">
        <v>7</v>
      </c>
      <c r="D96" s="21">
        <v>2</v>
      </c>
      <c r="E96" s="20" t="s">
        <v>275</v>
      </c>
      <c r="F96" s="19" t="s">
        <v>77</v>
      </c>
      <c r="G96" s="12">
        <v>17227.2</v>
      </c>
      <c r="H96" s="12">
        <v>14381.5</v>
      </c>
      <c r="I96" s="9">
        <v>0.834813550664066</v>
      </c>
      <c r="J96" s="16"/>
    </row>
    <row r="97" spans="1:10" ht="18" customHeight="1">
      <c r="A97" s="13" t="s">
        <v>110</v>
      </c>
      <c r="B97" s="22">
        <v>907</v>
      </c>
      <c r="C97" s="21">
        <v>7</v>
      </c>
      <c r="D97" s="21">
        <v>2</v>
      </c>
      <c r="E97" s="20" t="s">
        <v>275</v>
      </c>
      <c r="F97" s="19" t="s">
        <v>108</v>
      </c>
      <c r="G97" s="12">
        <v>5</v>
      </c>
      <c r="H97" s="12">
        <v>5</v>
      </c>
      <c r="I97" s="9">
        <v>1</v>
      </c>
      <c r="J97" s="16"/>
    </row>
    <row r="98" spans="1:10" ht="18" customHeight="1">
      <c r="A98" s="13" t="s">
        <v>163</v>
      </c>
      <c r="B98" s="22">
        <v>907</v>
      </c>
      <c r="C98" s="21">
        <v>7</v>
      </c>
      <c r="D98" s="21">
        <v>2</v>
      </c>
      <c r="E98" s="20" t="s">
        <v>275</v>
      </c>
      <c r="F98" s="19" t="s">
        <v>161</v>
      </c>
      <c r="G98" s="12">
        <v>103.8</v>
      </c>
      <c r="H98" s="12">
        <v>86.4</v>
      </c>
      <c r="I98" s="9">
        <v>0.8323699421965318</v>
      </c>
      <c r="J98" s="16"/>
    </row>
    <row r="99" spans="1:10" ht="18" customHeight="1">
      <c r="A99" s="13" t="s">
        <v>274</v>
      </c>
      <c r="B99" s="22">
        <v>907</v>
      </c>
      <c r="C99" s="21">
        <v>7</v>
      </c>
      <c r="D99" s="21">
        <v>2</v>
      </c>
      <c r="E99" s="20">
        <v>4230000</v>
      </c>
      <c r="F99" s="19" t="s">
        <v>79</v>
      </c>
      <c r="G99" s="12">
        <v>23179.4</v>
      </c>
      <c r="H99" s="12">
        <v>20371.3</v>
      </c>
      <c r="I99" s="9">
        <v>0.8788536372813791</v>
      </c>
      <c r="J99" s="16"/>
    </row>
    <row r="100" spans="1:10" ht="39.75" customHeight="1">
      <c r="A100" s="13" t="s">
        <v>260</v>
      </c>
      <c r="B100" s="22">
        <v>907</v>
      </c>
      <c r="C100" s="21">
        <v>7</v>
      </c>
      <c r="D100" s="21">
        <v>2</v>
      </c>
      <c r="E100" s="20" t="s">
        <v>273</v>
      </c>
      <c r="F100" s="19" t="s">
        <v>79</v>
      </c>
      <c r="G100" s="12">
        <v>95.1</v>
      </c>
      <c r="H100" s="12">
        <v>0</v>
      </c>
      <c r="I100" s="9">
        <v>0</v>
      </c>
      <c r="J100" s="16"/>
    </row>
    <row r="101" spans="1:10" ht="27.75" customHeight="1">
      <c r="A101" s="13" t="s">
        <v>78</v>
      </c>
      <c r="B101" s="22">
        <v>907</v>
      </c>
      <c r="C101" s="21">
        <v>7</v>
      </c>
      <c r="D101" s="21">
        <v>2</v>
      </c>
      <c r="E101" s="20" t="s">
        <v>273</v>
      </c>
      <c r="F101" s="19" t="s">
        <v>77</v>
      </c>
      <c r="G101" s="12">
        <v>95.1</v>
      </c>
      <c r="H101" s="12">
        <v>0</v>
      </c>
      <c r="I101" s="9">
        <v>0</v>
      </c>
      <c r="J101" s="16"/>
    </row>
    <row r="102" spans="1:10" ht="15" customHeight="1">
      <c r="A102" s="13" t="s">
        <v>272</v>
      </c>
      <c r="B102" s="22">
        <v>907</v>
      </c>
      <c r="C102" s="21">
        <v>7</v>
      </c>
      <c r="D102" s="21">
        <v>2</v>
      </c>
      <c r="E102" s="20">
        <v>4239900</v>
      </c>
      <c r="F102" s="19" t="s">
        <v>79</v>
      </c>
      <c r="G102" s="12">
        <v>23084.3</v>
      </c>
      <c r="H102" s="12">
        <v>20371.3</v>
      </c>
      <c r="I102" s="9">
        <v>0.8824742357359764</v>
      </c>
      <c r="J102" s="16"/>
    </row>
    <row r="103" spans="1:10" ht="54.75" customHeight="1">
      <c r="A103" s="13" t="s">
        <v>85</v>
      </c>
      <c r="B103" s="22">
        <v>907</v>
      </c>
      <c r="C103" s="21">
        <v>7</v>
      </c>
      <c r="D103" s="21">
        <v>2</v>
      </c>
      <c r="E103" s="20" t="s">
        <v>271</v>
      </c>
      <c r="F103" s="19" t="s">
        <v>83</v>
      </c>
      <c r="G103" s="12">
        <v>21592.5</v>
      </c>
      <c r="H103" s="12">
        <v>19253.9</v>
      </c>
      <c r="I103" s="9">
        <v>0.8916938751881441</v>
      </c>
      <c r="J103" s="16"/>
    </row>
    <row r="104" spans="1:10" ht="27.75" customHeight="1">
      <c r="A104" s="13" t="s">
        <v>78</v>
      </c>
      <c r="B104" s="22">
        <v>907</v>
      </c>
      <c r="C104" s="21">
        <v>7</v>
      </c>
      <c r="D104" s="21">
        <v>2</v>
      </c>
      <c r="E104" s="20" t="s">
        <v>271</v>
      </c>
      <c r="F104" s="19" t="s">
        <v>77</v>
      </c>
      <c r="G104" s="12">
        <v>1489.1</v>
      </c>
      <c r="H104" s="12">
        <v>1117.4</v>
      </c>
      <c r="I104" s="9">
        <v>0.7503861392787591</v>
      </c>
      <c r="J104" s="16"/>
    </row>
    <row r="105" spans="1:10" ht="18" customHeight="1">
      <c r="A105" s="13" t="s">
        <v>163</v>
      </c>
      <c r="B105" s="22">
        <v>907</v>
      </c>
      <c r="C105" s="21">
        <v>7</v>
      </c>
      <c r="D105" s="21">
        <v>2</v>
      </c>
      <c r="E105" s="20" t="s">
        <v>271</v>
      </c>
      <c r="F105" s="19" t="s">
        <v>161</v>
      </c>
      <c r="G105" s="12">
        <v>2.7</v>
      </c>
      <c r="H105" s="12">
        <v>0</v>
      </c>
      <c r="I105" s="9">
        <v>0</v>
      </c>
      <c r="J105" s="16"/>
    </row>
    <row r="106" spans="1:10" ht="18" customHeight="1">
      <c r="A106" s="13" t="s">
        <v>97</v>
      </c>
      <c r="B106" s="22">
        <v>907</v>
      </c>
      <c r="C106" s="21">
        <v>7</v>
      </c>
      <c r="D106" s="21">
        <v>2</v>
      </c>
      <c r="E106" s="20">
        <v>7950000</v>
      </c>
      <c r="F106" s="19" t="s">
        <v>79</v>
      </c>
      <c r="G106" s="12">
        <v>9299.2</v>
      </c>
      <c r="H106" s="12">
        <v>4811.7</v>
      </c>
      <c r="I106" s="9">
        <v>0.5174316070199586</v>
      </c>
      <c r="J106" s="16"/>
    </row>
    <row r="107" spans="1:10" ht="39.75" customHeight="1">
      <c r="A107" s="13" t="s">
        <v>256</v>
      </c>
      <c r="B107" s="22">
        <v>907</v>
      </c>
      <c r="C107" s="21">
        <v>7</v>
      </c>
      <c r="D107" s="21">
        <v>2</v>
      </c>
      <c r="E107" s="20">
        <v>7956100</v>
      </c>
      <c r="F107" s="19" t="s">
        <v>79</v>
      </c>
      <c r="G107" s="12">
        <v>212.4</v>
      </c>
      <c r="H107" s="12">
        <v>57.2</v>
      </c>
      <c r="I107" s="9">
        <v>0.2693032015065913</v>
      </c>
      <c r="J107" s="16"/>
    </row>
    <row r="108" spans="1:10" ht="27.75" customHeight="1">
      <c r="A108" s="13" t="s">
        <v>78</v>
      </c>
      <c r="B108" s="22">
        <v>907</v>
      </c>
      <c r="C108" s="21">
        <v>7</v>
      </c>
      <c r="D108" s="21">
        <v>2</v>
      </c>
      <c r="E108" s="20" t="s">
        <v>255</v>
      </c>
      <c r="F108" s="19" t="s">
        <v>77</v>
      </c>
      <c r="G108" s="12">
        <v>212.4</v>
      </c>
      <c r="H108" s="12">
        <v>57.2</v>
      </c>
      <c r="I108" s="9">
        <v>0.2693032015065913</v>
      </c>
      <c r="J108" s="16"/>
    </row>
    <row r="109" spans="1:10" ht="27.75" customHeight="1">
      <c r="A109" s="13" t="s">
        <v>270</v>
      </c>
      <c r="B109" s="22">
        <v>907</v>
      </c>
      <c r="C109" s="21">
        <v>7</v>
      </c>
      <c r="D109" s="21">
        <v>2</v>
      </c>
      <c r="E109" s="20">
        <v>7956200</v>
      </c>
      <c r="F109" s="19" t="s">
        <v>79</v>
      </c>
      <c r="G109" s="12">
        <v>6787.2</v>
      </c>
      <c r="H109" s="12">
        <v>4119.5</v>
      </c>
      <c r="I109" s="9">
        <v>0.6069513201320133</v>
      </c>
      <c r="J109" s="16"/>
    </row>
    <row r="110" spans="1:10" ht="27.75" customHeight="1">
      <c r="A110" s="13" t="s">
        <v>78</v>
      </c>
      <c r="B110" s="22">
        <v>907</v>
      </c>
      <c r="C110" s="21">
        <v>7</v>
      </c>
      <c r="D110" s="21">
        <v>2</v>
      </c>
      <c r="E110" s="20" t="s">
        <v>269</v>
      </c>
      <c r="F110" s="19" t="s">
        <v>77</v>
      </c>
      <c r="G110" s="12">
        <v>6787.2</v>
      </c>
      <c r="H110" s="12">
        <v>4119.5</v>
      </c>
      <c r="I110" s="9">
        <v>0.6069513201320133</v>
      </c>
      <c r="J110" s="16"/>
    </row>
    <row r="111" spans="1:10" ht="27.75" customHeight="1">
      <c r="A111" s="13" t="s">
        <v>268</v>
      </c>
      <c r="B111" s="22">
        <v>907</v>
      </c>
      <c r="C111" s="21">
        <v>7</v>
      </c>
      <c r="D111" s="21">
        <v>2</v>
      </c>
      <c r="E111" s="20">
        <v>7956300</v>
      </c>
      <c r="F111" s="19" t="s">
        <v>79</v>
      </c>
      <c r="G111" s="12">
        <v>961</v>
      </c>
      <c r="H111" s="12">
        <v>229.1</v>
      </c>
      <c r="I111" s="9">
        <v>0.2383975026014568</v>
      </c>
      <c r="J111" s="16"/>
    </row>
    <row r="112" spans="1:10" ht="27.75" customHeight="1">
      <c r="A112" s="13" t="s">
        <v>78</v>
      </c>
      <c r="B112" s="22">
        <v>907</v>
      </c>
      <c r="C112" s="21">
        <v>7</v>
      </c>
      <c r="D112" s="21">
        <v>2</v>
      </c>
      <c r="E112" s="20" t="s">
        <v>267</v>
      </c>
      <c r="F112" s="19" t="s">
        <v>77</v>
      </c>
      <c r="G112" s="12">
        <v>961</v>
      </c>
      <c r="H112" s="12">
        <v>229.1</v>
      </c>
      <c r="I112" s="9">
        <v>0.2383975026014568</v>
      </c>
      <c r="J112" s="16"/>
    </row>
    <row r="113" spans="1:10" ht="39.75" customHeight="1">
      <c r="A113" s="13" t="s">
        <v>156</v>
      </c>
      <c r="B113" s="22">
        <v>907</v>
      </c>
      <c r="C113" s="21">
        <v>7</v>
      </c>
      <c r="D113" s="21">
        <v>2</v>
      </c>
      <c r="E113" s="20">
        <v>7956400</v>
      </c>
      <c r="F113" s="19" t="s">
        <v>79</v>
      </c>
      <c r="G113" s="12">
        <v>91.9</v>
      </c>
      <c r="H113" s="12">
        <v>0</v>
      </c>
      <c r="I113" s="9">
        <v>0</v>
      </c>
      <c r="J113" s="16"/>
    </row>
    <row r="114" spans="1:10" ht="27.75" customHeight="1">
      <c r="A114" s="13" t="s">
        <v>78</v>
      </c>
      <c r="B114" s="22">
        <v>907</v>
      </c>
      <c r="C114" s="21">
        <v>7</v>
      </c>
      <c r="D114" s="21">
        <v>2</v>
      </c>
      <c r="E114" s="20" t="s">
        <v>155</v>
      </c>
      <c r="F114" s="19" t="s">
        <v>77</v>
      </c>
      <c r="G114" s="12">
        <v>91.9</v>
      </c>
      <c r="H114" s="12">
        <v>0</v>
      </c>
      <c r="I114" s="9">
        <v>0</v>
      </c>
      <c r="J114" s="16"/>
    </row>
    <row r="115" spans="1:10" ht="27.75" customHeight="1">
      <c r="A115" s="13" t="s">
        <v>266</v>
      </c>
      <c r="B115" s="22">
        <v>907</v>
      </c>
      <c r="C115" s="21">
        <v>7</v>
      </c>
      <c r="D115" s="21">
        <v>2</v>
      </c>
      <c r="E115" s="20">
        <v>7956800</v>
      </c>
      <c r="F115" s="19" t="s">
        <v>79</v>
      </c>
      <c r="G115" s="12">
        <v>877.7</v>
      </c>
      <c r="H115" s="12">
        <v>219.4</v>
      </c>
      <c r="I115" s="9">
        <v>0.2499715164634841</v>
      </c>
      <c r="J115" s="16"/>
    </row>
    <row r="116" spans="1:10" ht="27.75" customHeight="1">
      <c r="A116" s="13" t="s">
        <v>78</v>
      </c>
      <c r="B116" s="22">
        <v>907</v>
      </c>
      <c r="C116" s="21">
        <v>7</v>
      </c>
      <c r="D116" s="21">
        <v>2</v>
      </c>
      <c r="E116" s="20" t="s">
        <v>265</v>
      </c>
      <c r="F116" s="19" t="s">
        <v>77</v>
      </c>
      <c r="G116" s="12">
        <v>877.7</v>
      </c>
      <c r="H116" s="12">
        <v>219.4</v>
      </c>
      <c r="I116" s="9">
        <v>0.2499715164634841</v>
      </c>
      <c r="J116" s="16"/>
    </row>
    <row r="117" spans="1:10" ht="39.75" customHeight="1">
      <c r="A117" s="13" t="s">
        <v>209</v>
      </c>
      <c r="B117" s="22">
        <v>907</v>
      </c>
      <c r="C117" s="21">
        <v>7</v>
      </c>
      <c r="D117" s="21">
        <v>2</v>
      </c>
      <c r="E117" s="20">
        <v>7958000</v>
      </c>
      <c r="F117" s="19" t="s">
        <v>79</v>
      </c>
      <c r="G117" s="12">
        <v>369</v>
      </c>
      <c r="H117" s="12">
        <v>186.4</v>
      </c>
      <c r="I117" s="9">
        <v>0.5051490514905149</v>
      </c>
      <c r="J117" s="16"/>
    </row>
    <row r="118" spans="1:10" ht="27.75" customHeight="1">
      <c r="A118" s="13" t="s">
        <v>78</v>
      </c>
      <c r="B118" s="22">
        <v>907</v>
      </c>
      <c r="C118" s="21">
        <v>7</v>
      </c>
      <c r="D118" s="21">
        <v>2</v>
      </c>
      <c r="E118" s="20" t="s">
        <v>208</v>
      </c>
      <c r="F118" s="19" t="s">
        <v>77</v>
      </c>
      <c r="G118" s="12">
        <v>369</v>
      </c>
      <c r="H118" s="12">
        <v>186.4</v>
      </c>
      <c r="I118" s="9">
        <v>0.5051490514905149</v>
      </c>
      <c r="J118" s="16"/>
    </row>
    <row r="119" spans="1:10" s="5" customFormat="1" ht="27.75" customHeight="1">
      <c r="A119" s="8" t="s">
        <v>81</v>
      </c>
      <c r="B119" s="26">
        <v>907</v>
      </c>
      <c r="C119" s="25">
        <v>7</v>
      </c>
      <c r="D119" s="25">
        <v>5</v>
      </c>
      <c r="E119" s="24" t="s">
        <v>79</v>
      </c>
      <c r="F119" s="23" t="s">
        <v>79</v>
      </c>
      <c r="G119" s="10">
        <v>82.6</v>
      </c>
      <c r="H119" s="10">
        <v>0</v>
      </c>
      <c r="I119" s="7">
        <v>0</v>
      </c>
      <c r="J119" s="6"/>
    </row>
    <row r="120" spans="1:10" ht="18" customHeight="1">
      <c r="A120" s="13" t="s">
        <v>80</v>
      </c>
      <c r="B120" s="22">
        <v>907</v>
      </c>
      <c r="C120" s="21">
        <v>7</v>
      </c>
      <c r="D120" s="21">
        <v>5</v>
      </c>
      <c r="E120" s="20">
        <v>4340000</v>
      </c>
      <c r="F120" s="19" t="s">
        <v>79</v>
      </c>
      <c r="G120" s="12">
        <v>50</v>
      </c>
      <c r="H120" s="12">
        <v>0</v>
      </c>
      <c r="I120" s="9">
        <v>0</v>
      </c>
      <c r="J120" s="16"/>
    </row>
    <row r="121" spans="1:10" ht="27.75" customHeight="1">
      <c r="A121" s="13" t="s">
        <v>78</v>
      </c>
      <c r="B121" s="22">
        <v>907</v>
      </c>
      <c r="C121" s="21">
        <v>7</v>
      </c>
      <c r="D121" s="21">
        <v>5</v>
      </c>
      <c r="E121" s="20" t="s">
        <v>76</v>
      </c>
      <c r="F121" s="19" t="s">
        <v>77</v>
      </c>
      <c r="G121" s="12">
        <v>50</v>
      </c>
      <c r="H121" s="12">
        <v>0</v>
      </c>
      <c r="I121" s="9">
        <v>0</v>
      </c>
      <c r="J121" s="16"/>
    </row>
    <row r="122" spans="1:10" ht="39.75" customHeight="1">
      <c r="A122" s="13" t="s">
        <v>247</v>
      </c>
      <c r="B122" s="22">
        <v>907</v>
      </c>
      <c r="C122" s="21">
        <v>7</v>
      </c>
      <c r="D122" s="21">
        <v>5</v>
      </c>
      <c r="E122" s="20">
        <v>4520000</v>
      </c>
      <c r="F122" s="19" t="s">
        <v>79</v>
      </c>
      <c r="G122" s="12">
        <v>32.6</v>
      </c>
      <c r="H122" s="12">
        <v>0</v>
      </c>
      <c r="I122" s="9">
        <v>0</v>
      </c>
      <c r="J122" s="16"/>
    </row>
    <row r="123" spans="1:10" ht="27.75" customHeight="1">
      <c r="A123" s="13" t="s">
        <v>224</v>
      </c>
      <c r="B123" s="22">
        <v>907</v>
      </c>
      <c r="C123" s="21">
        <v>7</v>
      </c>
      <c r="D123" s="21">
        <v>5</v>
      </c>
      <c r="E123" s="20">
        <v>4524600</v>
      </c>
      <c r="F123" s="19" t="s">
        <v>79</v>
      </c>
      <c r="G123" s="12">
        <v>32.6</v>
      </c>
      <c r="H123" s="12">
        <v>0</v>
      </c>
      <c r="I123" s="9">
        <v>0</v>
      </c>
      <c r="J123" s="16"/>
    </row>
    <row r="124" spans="1:10" ht="27.75" customHeight="1">
      <c r="A124" s="13" t="s">
        <v>258</v>
      </c>
      <c r="B124" s="22">
        <v>907</v>
      </c>
      <c r="C124" s="21">
        <v>7</v>
      </c>
      <c r="D124" s="21">
        <v>5</v>
      </c>
      <c r="E124" s="20" t="s">
        <v>257</v>
      </c>
      <c r="F124" s="19" t="s">
        <v>79</v>
      </c>
      <c r="G124" s="12">
        <v>32.6</v>
      </c>
      <c r="H124" s="12">
        <v>0</v>
      </c>
      <c r="I124" s="9">
        <v>0</v>
      </c>
      <c r="J124" s="16"/>
    </row>
    <row r="125" spans="1:10" ht="27.75" customHeight="1">
      <c r="A125" s="13" t="s">
        <v>222</v>
      </c>
      <c r="B125" s="22">
        <v>907</v>
      </c>
      <c r="C125" s="21">
        <v>7</v>
      </c>
      <c r="D125" s="21">
        <v>5</v>
      </c>
      <c r="E125" s="20" t="s">
        <v>257</v>
      </c>
      <c r="F125" s="19" t="s">
        <v>220</v>
      </c>
      <c r="G125" s="12">
        <v>32.6</v>
      </c>
      <c r="H125" s="12">
        <v>0</v>
      </c>
      <c r="I125" s="9">
        <v>0</v>
      </c>
      <c r="J125" s="16"/>
    </row>
    <row r="126" spans="1:10" s="5" customFormat="1" ht="18" customHeight="1">
      <c r="A126" s="8" t="s">
        <v>154</v>
      </c>
      <c r="B126" s="26">
        <v>907</v>
      </c>
      <c r="C126" s="25">
        <v>7</v>
      </c>
      <c r="D126" s="25">
        <v>7</v>
      </c>
      <c r="E126" s="24" t="s">
        <v>79</v>
      </c>
      <c r="F126" s="23" t="s">
        <v>79</v>
      </c>
      <c r="G126" s="10">
        <v>2522.3</v>
      </c>
      <c r="H126" s="10">
        <v>2472.5</v>
      </c>
      <c r="I126" s="7">
        <v>0.9802561154501843</v>
      </c>
      <c r="J126" s="6"/>
    </row>
    <row r="127" spans="1:10" ht="18" customHeight="1">
      <c r="A127" s="13" t="s">
        <v>264</v>
      </c>
      <c r="B127" s="22">
        <v>907</v>
      </c>
      <c r="C127" s="21">
        <v>7</v>
      </c>
      <c r="D127" s="21">
        <v>7</v>
      </c>
      <c r="E127" s="20">
        <v>4320000</v>
      </c>
      <c r="F127" s="19" t="s">
        <v>79</v>
      </c>
      <c r="G127" s="12">
        <v>2352.1</v>
      </c>
      <c r="H127" s="12">
        <v>2349.5</v>
      </c>
      <c r="I127" s="9">
        <v>0.9988946048212236</v>
      </c>
      <c r="J127" s="16"/>
    </row>
    <row r="128" spans="1:10" ht="39.75" customHeight="1">
      <c r="A128" s="13" t="s">
        <v>263</v>
      </c>
      <c r="B128" s="22">
        <v>907</v>
      </c>
      <c r="C128" s="21">
        <v>7</v>
      </c>
      <c r="D128" s="21">
        <v>7</v>
      </c>
      <c r="E128" s="20">
        <v>4320200</v>
      </c>
      <c r="F128" s="19" t="s">
        <v>79</v>
      </c>
      <c r="G128" s="12">
        <v>2352.1</v>
      </c>
      <c r="H128" s="12">
        <v>2349.5</v>
      </c>
      <c r="I128" s="9">
        <v>0.9988946048212236</v>
      </c>
      <c r="J128" s="16"/>
    </row>
    <row r="129" spans="1:10" ht="27.75" customHeight="1">
      <c r="A129" s="13" t="s">
        <v>78</v>
      </c>
      <c r="B129" s="22">
        <v>907</v>
      </c>
      <c r="C129" s="21">
        <v>7</v>
      </c>
      <c r="D129" s="21">
        <v>7</v>
      </c>
      <c r="E129" s="20" t="s">
        <v>262</v>
      </c>
      <c r="F129" s="19" t="s">
        <v>77</v>
      </c>
      <c r="G129" s="12">
        <v>2352.1</v>
      </c>
      <c r="H129" s="12">
        <v>2349.5</v>
      </c>
      <c r="I129" s="9">
        <v>0.9988946048212236</v>
      </c>
      <c r="J129" s="16"/>
    </row>
    <row r="130" spans="1:10" ht="15" customHeight="1">
      <c r="A130" s="13" t="s">
        <v>97</v>
      </c>
      <c r="B130" s="22">
        <v>907</v>
      </c>
      <c r="C130" s="21">
        <v>7</v>
      </c>
      <c r="D130" s="21">
        <v>7</v>
      </c>
      <c r="E130" s="20">
        <v>7950000</v>
      </c>
      <c r="F130" s="19" t="s">
        <v>79</v>
      </c>
      <c r="G130" s="12">
        <v>170.2</v>
      </c>
      <c r="H130" s="12">
        <v>123.1</v>
      </c>
      <c r="I130" s="9">
        <v>0.7232667450058755</v>
      </c>
      <c r="J130" s="16"/>
    </row>
    <row r="131" spans="1:10" ht="39.75" customHeight="1">
      <c r="A131" s="13" t="s">
        <v>256</v>
      </c>
      <c r="B131" s="22">
        <v>907</v>
      </c>
      <c r="C131" s="21">
        <v>7</v>
      </c>
      <c r="D131" s="21">
        <v>7</v>
      </c>
      <c r="E131" s="20">
        <v>7956100</v>
      </c>
      <c r="F131" s="19" t="s">
        <v>79</v>
      </c>
      <c r="G131" s="12">
        <v>170.2</v>
      </c>
      <c r="H131" s="12">
        <v>123.1</v>
      </c>
      <c r="I131" s="9">
        <v>0.7232667450058755</v>
      </c>
      <c r="J131" s="16"/>
    </row>
    <row r="132" spans="1:10" ht="27.75" customHeight="1">
      <c r="A132" s="13" t="s">
        <v>78</v>
      </c>
      <c r="B132" s="22">
        <v>907</v>
      </c>
      <c r="C132" s="21">
        <v>7</v>
      </c>
      <c r="D132" s="21">
        <v>7</v>
      </c>
      <c r="E132" s="20" t="s">
        <v>255</v>
      </c>
      <c r="F132" s="19" t="s">
        <v>77</v>
      </c>
      <c r="G132" s="12">
        <v>170.2</v>
      </c>
      <c r="H132" s="12">
        <v>123.1</v>
      </c>
      <c r="I132" s="9">
        <v>0.7232667450058755</v>
      </c>
      <c r="J132" s="16"/>
    </row>
    <row r="133" spans="1:10" s="5" customFormat="1" ht="15" customHeight="1">
      <c r="A133" s="8" t="s">
        <v>261</v>
      </c>
      <c r="B133" s="26">
        <v>907</v>
      </c>
      <c r="C133" s="25">
        <v>7</v>
      </c>
      <c r="D133" s="25">
        <v>9</v>
      </c>
      <c r="E133" s="24" t="s">
        <v>79</v>
      </c>
      <c r="F133" s="23" t="s">
        <v>79</v>
      </c>
      <c r="G133" s="10">
        <v>9100.3</v>
      </c>
      <c r="H133" s="10">
        <v>7605</v>
      </c>
      <c r="I133" s="7">
        <v>0.835686735602123</v>
      </c>
      <c r="J133" s="6"/>
    </row>
    <row r="134" spans="1:10" ht="27.75" customHeight="1">
      <c r="A134" s="13" t="s">
        <v>89</v>
      </c>
      <c r="B134" s="22">
        <v>907</v>
      </c>
      <c r="C134" s="21">
        <v>7</v>
      </c>
      <c r="D134" s="21">
        <v>9</v>
      </c>
      <c r="E134" s="20">
        <v>20000</v>
      </c>
      <c r="F134" s="19" t="s">
        <v>79</v>
      </c>
      <c r="G134" s="12">
        <v>2595.3</v>
      </c>
      <c r="H134" s="12">
        <v>2219.6</v>
      </c>
      <c r="I134" s="9">
        <v>0.8552383154163294</v>
      </c>
      <c r="J134" s="16"/>
    </row>
    <row r="135" spans="1:10" ht="54.75" customHeight="1">
      <c r="A135" s="13" t="s">
        <v>179</v>
      </c>
      <c r="B135" s="22">
        <v>907</v>
      </c>
      <c r="C135" s="21">
        <v>7</v>
      </c>
      <c r="D135" s="21">
        <v>9</v>
      </c>
      <c r="E135" s="20">
        <v>20300</v>
      </c>
      <c r="F135" s="19" t="s">
        <v>79</v>
      </c>
      <c r="G135" s="12">
        <v>24</v>
      </c>
      <c r="H135" s="12">
        <v>0</v>
      </c>
      <c r="I135" s="9">
        <v>0</v>
      </c>
      <c r="J135" s="16"/>
    </row>
    <row r="136" spans="1:10" ht="39.75" customHeight="1">
      <c r="A136" s="13" t="s">
        <v>260</v>
      </c>
      <c r="B136" s="22">
        <v>907</v>
      </c>
      <c r="C136" s="21">
        <v>7</v>
      </c>
      <c r="D136" s="21">
        <v>9</v>
      </c>
      <c r="E136" s="20" t="s">
        <v>259</v>
      </c>
      <c r="F136" s="19" t="s">
        <v>79</v>
      </c>
      <c r="G136" s="12">
        <v>24</v>
      </c>
      <c r="H136" s="12">
        <v>0</v>
      </c>
      <c r="I136" s="9">
        <v>0</v>
      </c>
      <c r="J136" s="16"/>
    </row>
    <row r="137" spans="1:10" ht="27.75" customHeight="1">
      <c r="A137" s="13" t="s">
        <v>78</v>
      </c>
      <c r="B137" s="22">
        <v>907</v>
      </c>
      <c r="C137" s="21">
        <v>7</v>
      </c>
      <c r="D137" s="21">
        <v>9</v>
      </c>
      <c r="E137" s="20" t="s">
        <v>259</v>
      </c>
      <c r="F137" s="19" t="s">
        <v>77</v>
      </c>
      <c r="G137" s="12">
        <v>24</v>
      </c>
      <c r="H137" s="12">
        <v>0</v>
      </c>
      <c r="I137" s="9">
        <v>0</v>
      </c>
      <c r="J137" s="16"/>
    </row>
    <row r="138" spans="1:10" ht="15" customHeight="1">
      <c r="A138" s="13" t="s">
        <v>88</v>
      </c>
      <c r="B138" s="22">
        <v>907</v>
      </c>
      <c r="C138" s="21">
        <v>7</v>
      </c>
      <c r="D138" s="21">
        <v>9</v>
      </c>
      <c r="E138" s="20">
        <v>22100</v>
      </c>
      <c r="F138" s="19" t="s">
        <v>79</v>
      </c>
      <c r="G138" s="12">
        <v>2571.3</v>
      </c>
      <c r="H138" s="12">
        <v>2219.6</v>
      </c>
      <c r="I138" s="9">
        <v>0.863220938824719</v>
      </c>
      <c r="J138" s="16"/>
    </row>
    <row r="139" spans="1:10" ht="54.75" customHeight="1">
      <c r="A139" s="13" t="s">
        <v>85</v>
      </c>
      <c r="B139" s="22">
        <v>907</v>
      </c>
      <c r="C139" s="21">
        <v>7</v>
      </c>
      <c r="D139" s="21">
        <v>9</v>
      </c>
      <c r="E139" s="20" t="s">
        <v>87</v>
      </c>
      <c r="F139" s="19" t="s">
        <v>83</v>
      </c>
      <c r="G139" s="12">
        <v>2278.8</v>
      </c>
      <c r="H139" s="12">
        <v>2009.8</v>
      </c>
      <c r="I139" s="9">
        <v>0.8819554151307705</v>
      </c>
      <c r="J139" s="16"/>
    </row>
    <row r="140" spans="1:10" ht="27.75" customHeight="1">
      <c r="A140" s="13" t="s">
        <v>78</v>
      </c>
      <c r="B140" s="22">
        <v>907</v>
      </c>
      <c r="C140" s="21">
        <v>7</v>
      </c>
      <c r="D140" s="21">
        <v>9</v>
      </c>
      <c r="E140" s="20" t="s">
        <v>87</v>
      </c>
      <c r="F140" s="19" t="s">
        <v>77</v>
      </c>
      <c r="G140" s="12">
        <v>268</v>
      </c>
      <c r="H140" s="12">
        <v>197.2</v>
      </c>
      <c r="I140" s="9">
        <v>0.735820895522388</v>
      </c>
      <c r="J140" s="16"/>
    </row>
    <row r="141" spans="1:10" ht="15" customHeight="1">
      <c r="A141" s="13" t="s">
        <v>163</v>
      </c>
      <c r="B141" s="22">
        <v>907</v>
      </c>
      <c r="C141" s="21">
        <v>7</v>
      </c>
      <c r="D141" s="21">
        <v>9</v>
      </c>
      <c r="E141" s="20" t="s">
        <v>87</v>
      </c>
      <c r="F141" s="19" t="s">
        <v>161</v>
      </c>
      <c r="G141" s="12">
        <v>24.5</v>
      </c>
      <c r="H141" s="12">
        <v>12.7</v>
      </c>
      <c r="I141" s="9">
        <v>0.5183673469387755</v>
      </c>
      <c r="J141" s="16"/>
    </row>
    <row r="142" spans="1:10" ht="39.75" customHeight="1">
      <c r="A142" s="13" t="s">
        <v>247</v>
      </c>
      <c r="B142" s="22">
        <v>907</v>
      </c>
      <c r="C142" s="21">
        <v>7</v>
      </c>
      <c r="D142" s="21">
        <v>9</v>
      </c>
      <c r="E142" s="20">
        <v>4520000</v>
      </c>
      <c r="F142" s="19" t="s">
        <v>79</v>
      </c>
      <c r="G142" s="12">
        <v>6042.4</v>
      </c>
      <c r="H142" s="12">
        <v>5022.8</v>
      </c>
      <c r="I142" s="9">
        <v>0.8312591023434398</v>
      </c>
      <c r="J142" s="16"/>
    </row>
    <row r="143" spans="1:10" ht="27.75" customHeight="1">
      <c r="A143" s="13" t="s">
        <v>224</v>
      </c>
      <c r="B143" s="22">
        <v>907</v>
      </c>
      <c r="C143" s="21">
        <v>7</v>
      </c>
      <c r="D143" s="21">
        <v>9</v>
      </c>
      <c r="E143" s="20">
        <v>4524600</v>
      </c>
      <c r="F143" s="19" t="s">
        <v>79</v>
      </c>
      <c r="G143" s="12">
        <v>6042.4</v>
      </c>
      <c r="H143" s="12">
        <v>5022.8</v>
      </c>
      <c r="I143" s="9">
        <v>0.8312591023434398</v>
      </c>
      <c r="J143" s="16"/>
    </row>
    <row r="144" spans="1:10" ht="27.75" customHeight="1">
      <c r="A144" s="13" t="s">
        <v>258</v>
      </c>
      <c r="B144" s="22">
        <v>907</v>
      </c>
      <c r="C144" s="21">
        <v>7</v>
      </c>
      <c r="D144" s="21">
        <v>9</v>
      </c>
      <c r="E144" s="20" t="s">
        <v>257</v>
      </c>
      <c r="F144" s="19" t="s">
        <v>79</v>
      </c>
      <c r="G144" s="12">
        <v>6042.4</v>
      </c>
      <c r="H144" s="12">
        <v>5022.8</v>
      </c>
      <c r="I144" s="9">
        <v>0.8312591023434398</v>
      </c>
      <c r="J144" s="16"/>
    </row>
    <row r="145" spans="1:10" ht="27.75" customHeight="1">
      <c r="A145" s="13" t="s">
        <v>222</v>
      </c>
      <c r="B145" s="22">
        <v>907</v>
      </c>
      <c r="C145" s="21">
        <v>7</v>
      </c>
      <c r="D145" s="21">
        <v>9</v>
      </c>
      <c r="E145" s="20" t="s">
        <v>257</v>
      </c>
      <c r="F145" s="19" t="s">
        <v>220</v>
      </c>
      <c r="G145" s="12">
        <v>6042.4</v>
      </c>
      <c r="H145" s="12">
        <v>5022.8</v>
      </c>
      <c r="I145" s="9">
        <v>0.8312591023434398</v>
      </c>
      <c r="J145" s="16"/>
    </row>
    <row r="146" spans="1:10" ht="15" customHeight="1">
      <c r="A146" s="13" t="s">
        <v>97</v>
      </c>
      <c r="B146" s="22">
        <v>907</v>
      </c>
      <c r="C146" s="21">
        <v>7</v>
      </c>
      <c r="D146" s="21">
        <v>9</v>
      </c>
      <c r="E146" s="20">
        <v>7950000</v>
      </c>
      <c r="F146" s="19" t="s">
        <v>79</v>
      </c>
      <c r="G146" s="12">
        <v>462.6</v>
      </c>
      <c r="H146" s="12">
        <v>362.6</v>
      </c>
      <c r="I146" s="9">
        <v>0.783830523130134</v>
      </c>
      <c r="J146" s="16"/>
    </row>
    <row r="147" spans="1:10" ht="45" customHeight="1">
      <c r="A147" s="13" t="s">
        <v>256</v>
      </c>
      <c r="B147" s="22">
        <v>907</v>
      </c>
      <c r="C147" s="21">
        <v>7</v>
      </c>
      <c r="D147" s="21">
        <v>9</v>
      </c>
      <c r="E147" s="20">
        <v>7956100</v>
      </c>
      <c r="F147" s="19" t="s">
        <v>79</v>
      </c>
      <c r="G147" s="12">
        <v>397.3</v>
      </c>
      <c r="H147" s="12">
        <v>351.3</v>
      </c>
      <c r="I147" s="9">
        <v>0.8842184747042537</v>
      </c>
      <c r="J147" s="16"/>
    </row>
    <row r="148" spans="1:10" ht="27.75" customHeight="1">
      <c r="A148" s="13" t="s">
        <v>222</v>
      </c>
      <c r="B148" s="22">
        <v>907</v>
      </c>
      <c r="C148" s="21">
        <v>7</v>
      </c>
      <c r="D148" s="21">
        <v>9</v>
      </c>
      <c r="E148" s="20" t="s">
        <v>255</v>
      </c>
      <c r="F148" s="19" t="s">
        <v>220</v>
      </c>
      <c r="G148" s="12">
        <v>397.3</v>
      </c>
      <c r="H148" s="12">
        <v>351.3</v>
      </c>
      <c r="I148" s="9">
        <v>0.8842184747042537</v>
      </c>
      <c r="J148" s="16"/>
    </row>
    <row r="149" spans="1:10" ht="39.75" customHeight="1">
      <c r="A149" s="13" t="s">
        <v>156</v>
      </c>
      <c r="B149" s="22">
        <v>907</v>
      </c>
      <c r="C149" s="21">
        <v>7</v>
      </c>
      <c r="D149" s="21">
        <v>9</v>
      </c>
      <c r="E149" s="20">
        <v>7956400</v>
      </c>
      <c r="F149" s="19" t="s">
        <v>79</v>
      </c>
      <c r="G149" s="12">
        <v>11</v>
      </c>
      <c r="H149" s="12">
        <v>0</v>
      </c>
      <c r="I149" s="9">
        <v>0</v>
      </c>
      <c r="J149" s="16"/>
    </row>
    <row r="150" spans="1:10" ht="27.75" customHeight="1">
      <c r="A150" s="13" t="s">
        <v>78</v>
      </c>
      <c r="B150" s="22">
        <v>907</v>
      </c>
      <c r="C150" s="21">
        <v>7</v>
      </c>
      <c r="D150" s="21">
        <v>9</v>
      </c>
      <c r="E150" s="20" t="s">
        <v>155</v>
      </c>
      <c r="F150" s="19" t="s">
        <v>77</v>
      </c>
      <c r="G150" s="12">
        <v>11</v>
      </c>
      <c r="H150" s="12">
        <v>0</v>
      </c>
      <c r="I150" s="9">
        <v>0</v>
      </c>
      <c r="J150" s="16"/>
    </row>
    <row r="151" spans="1:10" ht="27.75" customHeight="1">
      <c r="A151" s="13" t="s">
        <v>254</v>
      </c>
      <c r="B151" s="22">
        <v>907</v>
      </c>
      <c r="C151" s="21">
        <v>7</v>
      </c>
      <c r="D151" s="21">
        <v>9</v>
      </c>
      <c r="E151" s="20">
        <v>7957700</v>
      </c>
      <c r="F151" s="19" t="s">
        <v>79</v>
      </c>
      <c r="G151" s="12">
        <v>37.3</v>
      </c>
      <c r="H151" s="12">
        <v>11.3</v>
      </c>
      <c r="I151" s="9">
        <v>0.3029490616621984</v>
      </c>
      <c r="J151" s="16"/>
    </row>
    <row r="152" spans="1:10" ht="27.75" customHeight="1">
      <c r="A152" s="13" t="s">
        <v>222</v>
      </c>
      <c r="B152" s="22">
        <v>907</v>
      </c>
      <c r="C152" s="21">
        <v>7</v>
      </c>
      <c r="D152" s="21">
        <v>9</v>
      </c>
      <c r="E152" s="20" t="s">
        <v>253</v>
      </c>
      <c r="F152" s="19" t="s">
        <v>220</v>
      </c>
      <c r="G152" s="12">
        <v>37.3</v>
      </c>
      <c r="H152" s="12">
        <v>11.3</v>
      </c>
      <c r="I152" s="9">
        <v>0.3029490616621984</v>
      </c>
      <c r="J152" s="16"/>
    </row>
    <row r="153" spans="1:10" ht="27.75" customHeight="1">
      <c r="A153" s="13" t="s">
        <v>252</v>
      </c>
      <c r="B153" s="22">
        <v>907</v>
      </c>
      <c r="C153" s="21">
        <v>7</v>
      </c>
      <c r="D153" s="21">
        <v>9</v>
      </c>
      <c r="E153" s="20">
        <v>7958100</v>
      </c>
      <c r="F153" s="19" t="s">
        <v>79</v>
      </c>
      <c r="G153" s="12">
        <v>17</v>
      </c>
      <c r="H153" s="12">
        <v>0</v>
      </c>
      <c r="I153" s="9">
        <v>0</v>
      </c>
      <c r="J153" s="16"/>
    </row>
    <row r="154" spans="1:10" ht="27.75" customHeight="1">
      <c r="A154" s="13" t="s">
        <v>78</v>
      </c>
      <c r="B154" s="22">
        <v>907</v>
      </c>
      <c r="C154" s="21">
        <v>7</v>
      </c>
      <c r="D154" s="21">
        <v>9</v>
      </c>
      <c r="E154" s="20" t="s">
        <v>251</v>
      </c>
      <c r="F154" s="19" t="s">
        <v>77</v>
      </c>
      <c r="G154" s="12">
        <v>1</v>
      </c>
      <c r="H154" s="12">
        <v>0</v>
      </c>
      <c r="I154" s="9">
        <v>0</v>
      </c>
      <c r="J154" s="16"/>
    </row>
    <row r="155" spans="1:10" ht="27.75" customHeight="1">
      <c r="A155" s="13" t="s">
        <v>222</v>
      </c>
      <c r="B155" s="22">
        <v>907</v>
      </c>
      <c r="C155" s="21">
        <v>7</v>
      </c>
      <c r="D155" s="21">
        <v>9</v>
      </c>
      <c r="E155" s="20" t="s">
        <v>251</v>
      </c>
      <c r="F155" s="19" t="s">
        <v>220</v>
      </c>
      <c r="G155" s="12">
        <v>16</v>
      </c>
      <c r="H155" s="12">
        <v>0</v>
      </c>
      <c r="I155" s="9">
        <v>0</v>
      </c>
      <c r="J155" s="16"/>
    </row>
    <row r="156" spans="1:10" s="5" customFormat="1" ht="15" customHeight="1">
      <c r="A156" s="8" t="s">
        <v>115</v>
      </c>
      <c r="B156" s="26">
        <v>907</v>
      </c>
      <c r="C156" s="25">
        <v>10</v>
      </c>
      <c r="D156" s="25">
        <v>0</v>
      </c>
      <c r="E156" s="24" t="s">
        <v>79</v>
      </c>
      <c r="F156" s="23" t="s">
        <v>79</v>
      </c>
      <c r="G156" s="10">
        <v>6169</v>
      </c>
      <c r="H156" s="10">
        <v>3328</v>
      </c>
      <c r="I156" s="7">
        <v>0.5394715513049116</v>
      </c>
      <c r="J156" s="6"/>
    </row>
    <row r="157" spans="1:10" s="5" customFormat="1" ht="15" customHeight="1">
      <c r="A157" s="8" t="s">
        <v>114</v>
      </c>
      <c r="B157" s="26">
        <v>907</v>
      </c>
      <c r="C157" s="25">
        <v>10</v>
      </c>
      <c r="D157" s="25">
        <v>3</v>
      </c>
      <c r="E157" s="24" t="s">
        <v>79</v>
      </c>
      <c r="F157" s="23" t="s">
        <v>79</v>
      </c>
      <c r="G157" s="10">
        <v>6169</v>
      </c>
      <c r="H157" s="10">
        <v>3328</v>
      </c>
      <c r="I157" s="7">
        <v>0.5394715513049116</v>
      </c>
      <c r="J157" s="6"/>
    </row>
    <row r="158" spans="1:10" ht="27.75" customHeight="1">
      <c r="A158" s="13" t="s">
        <v>89</v>
      </c>
      <c r="B158" s="22">
        <v>907</v>
      </c>
      <c r="C158" s="21">
        <v>10</v>
      </c>
      <c r="D158" s="21">
        <v>3</v>
      </c>
      <c r="E158" s="20">
        <v>20000</v>
      </c>
      <c r="F158" s="19" t="s">
        <v>79</v>
      </c>
      <c r="G158" s="12">
        <v>6169</v>
      </c>
      <c r="H158" s="12">
        <v>3328</v>
      </c>
      <c r="I158" s="9">
        <v>0.5394715513049116</v>
      </c>
      <c r="J158" s="16"/>
    </row>
    <row r="159" spans="1:10" ht="39.75" customHeight="1">
      <c r="A159" s="13" t="s">
        <v>177</v>
      </c>
      <c r="B159" s="22">
        <v>907</v>
      </c>
      <c r="C159" s="21">
        <v>10</v>
      </c>
      <c r="D159" s="21">
        <v>3</v>
      </c>
      <c r="E159" s="20">
        <v>20500</v>
      </c>
      <c r="F159" s="19" t="s">
        <v>79</v>
      </c>
      <c r="G159" s="12">
        <v>6169</v>
      </c>
      <c r="H159" s="12">
        <v>3328</v>
      </c>
      <c r="I159" s="9">
        <v>0.5394715513049116</v>
      </c>
      <c r="J159" s="16"/>
    </row>
    <row r="160" spans="1:10" ht="39.75" customHeight="1">
      <c r="A160" s="13" t="s">
        <v>250</v>
      </c>
      <c r="B160" s="22">
        <v>907</v>
      </c>
      <c r="C160" s="21">
        <v>10</v>
      </c>
      <c r="D160" s="21">
        <v>3</v>
      </c>
      <c r="E160" s="20" t="s">
        <v>249</v>
      </c>
      <c r="F160" s="19" t="s">
        <v>79</v>
      </c>
      <c r="G160" s="12">
        <v>6169</v>
      </c>
      <c r="H160" s="12">
        <v>3328</v>
      </c>
      <c r="I160" s="9">
        <v>0.5394715513049116</v>
      </c>
      <c r="J160" s="16"/>
    </row>
    <row r="161" spans="1:10" ht="15" customHeight="1">
      <c r="A161" s="13" t="s">
        <v>110</v>
      </c>
      <c r="B161" s="22">
        <v>907</v>
      </c>
      <c r="C161" s="21">
        <v>10</v>
      </c>
      <c r="D161" s="21">
        <v>3</v>
      </c>
      <c r="E161" s="20" t="s">
        <v>249</v>
      </c>
      <c r="F161" s="19" t="s">
        <v>108</v>
      </c>
      <c r="G161" s="12">
        <v>6169</v>
      </c>
      <c r="H161" s="12">
        <v>3328</v>
      </c>
      <c r="I161" s="9">
        <v>0.5394715513049116</v>
      </c>
      <c r="J161" s="16"/>
    </row>
    <row r="162" spans="1:10" s="5" customFormat="1" ht="15" customHeight="1">
      <c r="A162" s="8" t="s">
        <v>248</v>
      </c>
      <c r="B162" s="26">
        <v>910</v>
      </c>
      <c r="C162" s="25">
        <v>0</v>
      </c>
      <c r="D162" s="25">
        <v>0</v>
      </c>
      <c r="E162" s="24" t="s">
        <v>79</v>
      </c>
      <c r="F162" s="23" t="s">
        <v>79</v>
      </c>
      <c r="G162" s="10">
        <v>30519.9</v>
      </c>
      <c r="H162" s="10">
        <v>25547.9</v>
      </c>
      <c r="I162" s="7">
        <v>0.8370898987218176</v>
      </c>
      <c r="J162" s="6"/>
    </row>
    <row r="163" spans="1:10" s="5" customFormat="1" ht="15" customHeight="1">
      <c r="A163" s="8" t="s">
        <v>91</v>
      </c>
      <c r="B163" s="26">
        <v>910</v>
      </c>
      <c r="C163" s="25">
        <v>1</v>
      </c>
      <c r="D163" s="25">
        <v>0</v>
      </c>
      <c r="E163" s="24" t="s">
        <v>79</v>
      </c>
      <c r="F163" s="23" t="s">
        <v>79</v>
      </c>
      <c r="G163" s="10">
        <v>21722.3</v>
      </c>
      <c r="H163" s="10">
        <v>18764.6</v>
      </c>
      <c r="I163" s="7">
        <v>0.8638403852262421</v>
      </c>
      <c r="J163" s="6"/>
    </row>
    <row r="164" spans="1:10" s="5" customFormat="1" ht="39.75" customHeight="1">
      <c r="A164" s="8" t="s">
        <v>90</v>
      </c>
      <c r="B164" s="26">
        <v>910</v>
      </c>
      <c r="C164" s="25">
        <v>1</v>
      </c>
      <c r="D164" s="25">
        <v>6</v>
      </c>
      <c r="E164" s="24" t="s">
        <v>79</v>
      </c>
      <c r="F164" s="23" t="s">
        <v>79</v>
      </c>
      <c r="G164" s="10">
        <v>7187</v>
      </c>
      <c r="H164" s="10">
        <v>5841.5</v>
      </c>
      <c r="I164" s="7">
        <v>0.8127869764853207</v>
      </c>
      <c r="J164" s="6"/>
    </row>
    <row r="165" spans="1:10" ht="27.75" customHeight="1">
      <c r="A165" s="13" t="s">
        <v>89</v>
      </c>
      <c r="B165" s="22">
        <v>910</v>
      </c>
      <c r="C165" s="21">
        <v>1</v>
      </c>
      <c r="D165" s="21">
        <v>6</v>
      </c>
      <c r="E165" s="20">
        <v>20000</v>
      </c>
      <c r="F165" s="19" t="s">
        <v>79</v>
      </c>
      <c r="G165" s="12">
        <v>7177</v>
      </c>
      <c r="H165" s="12">
        <v>5841.5</v>
      </c>
      <c r="I165" s="9">
        <v>0.8139194649575031</v>
      </c>
      <c r="J165" s="16"/>
    </row>
    <row r="166" spans="1:10" ht="15" customHeight="1">
      <c r="A166" s="13" t="s">
        <v>88</v>
      </c>
      <c r="B166" s="22">
        <v>910</v>
      </c>
      <c r="C166" s="21">
        <v>1</v>
      </c>
      <c r="D166" s="21">
        <v>6</v>
      </c>
      <c r="E166" s="20">
        <v>22100</v>
      </c>
      <c r="F166" s="19" t="s">
        <v>79</v>
      </c>
      <c r="G166" s="12">
        <v>7177</v>
      </c>
      <c r="H166" s="12">
        <v>5841.5</v>
      </c>
      <c r="I166" s="9">
        <v>0.8139194649575031</v>
      </c>
      <c r="J166" s="16"/>
    </row>
    <row r="167" spans="1:10" ht="54.75" customHeight="1">
      <c r="A167" s="13" t="s">
        <v>85</v>
      </c>
      <c r="B167" s="22">
        <v>910</v>
      </c>
      <c r="C167" s="21">
        <v>1</v>
      </c>
      <c r="D167" s="21">
        <v>6</v>
      </c>
      <c r="E167" s="20" t="s">
        <v>87</v>
      </c>
      <c r="F167" s="19" t="s">
        <v>83</v>
      </c>
      <c r="G167" s="12">
        <v>6115</v>
      </c>
      <c r="H167" s="12">
        <v>5385.8</v>
      </c>
      <c r="I167" s="9">
        <v>0.8807522485690924</v>
      </c>
      <c r="J167" s="16"/>
    </row>
    <row r="168" spans="1:10" ht="27.75" customHeight="1">
      <c r="A168" s="13" t="s">
        <v>78</v>
      </c>
      <c r="B168" s="22">
        <v>910</v>
      </c>
      <c r="C168" s="21">
        <v>1</v>
      </c>
      <c r="D168" s="21">
        <v>6</v>
      </c>
      <c r="E168" s="20" t="s">
        <v>87</v>
      </c>
      <c r="F168" s="19" t="s">
        <v>77</v>
      </c>
      <c r="G168" s="12">
        <v>1031.8</v>
      </c>
      <c r="H168" s="12">
        <v>425.7</v>
      </c>
      <c r="I168" s="9">
        <v>0.4125799573560768</v>
      </c>
      <c r="J168" s="16"/>
    </row>
    <row r="169" spans="1:10" ht="15" customHeight="1">
      <c r="A169" s="13" t="s">
        <v>163</v>
      </c>
      <c r="B169" s="22">
        <v>910</v>
      </c>
      <c r="C169" s="21">
        <v>1</v>
      </c>
      <c r="D169" s="21">
        <v>6</v>
      </c>
      <c r="E169" s="20" t="s">
        <v>87</v>
      </c>
      <c r="F169" s="19" t="s">
        <v>161</v>
      </c>
      <c r="G169" s="12">
        <v>30.2</v>
      </c>
      <c r="H169" s="12">
        <v>30</v>
      </c>
      <c r="I169" s="9">
        <v>0.9933774834437087</v>
      </c>
      <c r="J169" s="16"/>
    </row>
    <row r="170" spans="1:10" ht="15" customHeight="1">
      <c r="A170" s="13" t="s">
        <v>97</v>
      </c>
      <c r="B170" s="22">
        <v>910</v>
      </c>
      <c r="C170" s="21">
        <v>1</v>
      </c>
      <c r="D170" s="21">
        <v>6</v>
      </c>
      <c r="E170" s="20">
        <v>7950000</v>
      </c>
      <c r="F170" s="19" t="s">
        <v>79</v>
      </c>
      <c r="G170" s="12">
        <v>10</v>
      </c>
      <c r="H170" s="12">
        <v>0</v>
      </c>
      <c r="I170" s="9">
        <v>0</v>
      </c>
      <c r="J170" s="16"/>
    </row>
    <row r="171" spans="1:10" ht="39.75" customHeight="1">
      <c r="A171" s="13" t="s">
        <v>244</v>
      </c>
      <c r="B171" s="22">
        <v>910</v>
      </c>
      <c r="C171" s="21">
        <v>1</v>
      </c>
      <c r="D171" s="21">
        <v>6</v>
      </c>
      <c r="E171" s="20">
        <v>7956000</v>
      </c>
      <c r="F171" s="19" t="s">
        <v>79</v>
      </c>
      <c r="G171" s="12">
        <v>10</v>
      </c>
      <c r="H171" s="12">
        <v>0</v>
      </c>
      <c r="I171" s="9">
        <v>0</v>
      </c>
      <c r="J171" s="16"/>
    </row>
    <row r="172" spans="1:10" ht="27.75" customHeight="1">
      <c r="A172" s="13" t="s">
        <v>78</v>
      </c>
      <c r="B172" s="22">
        <v>910</v>
      </c>
      <c r="C172" s="21">
        <v>1</v>
      </c>
      <c r="D172" s="21">
        <v>6</v>
      </c>
      <c r="E172" s="20" t="s">
        <v>243</v>
      </c>
      <c r="F172" s="19" t="s">
        <v>77</v>
      </c>
      <c r="G172" s="12">
        <v>10</v>
      </c>
      <c r="H172" s="12">
        <v>0</v>
      </c>
      <c r="I172" s="9">
        <v>0</v>
      </c>
      <c r="J172" s="16"/>
    </row>
    <row r="173" spans="1:10" s="5" customFormat="1" ht="15" customHeight="1">
      <c r="A173" s="8" t="s">
        <v>129</v>
      </c>
      <c r="B173" s="26">
        <v>910</v>
      </c>
      <c r="C173" s="25">
        <v>1</v>
      </c>
      <c r="D173" s="25">
        <v>13</v>
      </c>
      <c r="E173" s="24" t="s">
        <v>79</v>
      </c>
      <c r="F173" s="23" t="s">
        <v>79</v>
      </c>
      <c r="G173" s="10">
        <v>14535.3</v>
      </c>
      <c r="H173" s="10">
        <v>12923.1</v>
      </c>
      <c r="I173" s="7">
        <v>0.8890838166394915</v>
      </c>
      <c r="J173" s="6"/>
    </row>
    <row r="174" spans="1:10" ht="39.75" customHeight="1">
      <c r="A174" s="13" t="s">
        <v>247</v>
      </c>
      <c r="B174" s="22">
        <v>910</v>
      </c>
      <c r="C174" s="21">
        <v>1</v>
      </c>
      <c r="D174" s="21">
        <v>13</v>
      </c>
      <c r="E174" s="20">
        <v>4520000</v>
      </c>
      <c r="F174" s="19" t="s">
        <v>79</v>
      </c>
      <c r="G174" s="12">
        <v>14500.3</v>
      </c>
      <c r="H174" s="12">
        <v>12923.1</v>
      </c>
      <c r="I174" s="9">
        <v>0.89122983662407</v>
      </c>
      <c r="J174" s="16"/>
    </row>
    <row r="175" spans="1:10" ht="15" customHeight="1">
      <c r="A175" s="13" t="s">
        <v>246</v>
      </c>
      <c r="B175" s="22">
        <v>910</v>
      </c>
      <c r="C175" s="21">
        <v>1</v>
      </c>
      <c r="D175" s="21">
        <v>13</v>
      </c>
      <c r="E175" s="20">
        <v>4524500</v>
      </c>
      <c r="F175" s="19" t="s">
        <v>79</v>
      </c>
      <c r="G175" s="12">
        <v>14500.3</v>
      </c>
      <c r="H175" s="12">
        <v>12923.1</v>
      </c>
      <c r="I175" s="9">
        <v>0.89122983662407</v>
      </c>
      <c r="J175" s="16"/>
    </row>
    <row r="176" spans="1:10" ht="56.25" customHeight="1">
      <c r="A176" s="13" t="s">
        <v>85</v>
      </c>
      <c r="B176" s="22">
        <v>910</v>
      </c>
      <c r="C176" s="21">
        <v>1</v>
      </c>
      <c r="D176" s="21">
        <v>13</v>
      </c>
      <c r="E176" s="20" t="s">
        <v>245</v>
      </c>
      <c r="F176" s="19" t="s">
        <v>83</v>
      </c>
      <c r="G176" s="12">
        <v>13757</v>
      </c>
      <c r="H176" s="12">
        <v>12808.9</v>
      </c>
      <c r="I176" s="9">
        <v>0.9310823580722541</v>
      </c>
      <c r="J176" s="16"/>
    </row>
    <row r="177" spans="1:10" ht="27.75" customHeight="1">
      <c r="A177" s="13" t="s">
        <v>78</v>
      </c>
      <c r="B177" s="22">
        <v>910</v>
      </c>
      <c r="C177" s="21">
        <v>1</v>
      </c>
      <c r="D177" s="21">
        <v>13</v>
      </c>
      <c r="E177" s="20" t="s">
        <v>245</v>
      </c>
      <c r="F177" s="19" t="s">
        <v>77</v>
      </c>
      <c r="G177" s="12">
        <v>742.1</v>
      </c>
      <c r="H177" s="12">
        <v>114.2</v>
      </c>
      <c r="I177" s="9">
        <v>0.15388761622422853</v>
      </c>
      <c r="J177" s="16"/>
    </row>
    <row r="178" spans="1:10" ht="15" customHeight="1">
      <c r="A178" s="13" t="s">
        <v>163</v>
      </c>
      <c r="B178" s="22">
        <v>910</v>
      </c>
      <c r="C178" s="21">
        <v>1</v>
      </c>
      <c r="D178" s="21">
        <v>13</v>
      </c>
      <c r="E178" s="20" t="s">
        <v>245</v>
      </c>
      <c r="F178" s="19" t="s">
        <v>161</v>
      </c>
      <c r="G178" s="12">
        <v>1.2</v>
      </c>
      <c r="H178" s="12">
        <v>0</v>
      </c>
      <c r="I178" s="9">
        <v>0</v>
      </c>
      <c r="J178" s="16"/>
    </row>
    <row r="179" spans="1:10" ht="15" customHeight="1">
      <c r="A179" s="13" t="s">
        <v>97</v>
      </c>
      <c r="B179" s="22">
        <v>910</v>
      </c>
      <c r="C179" s="21">
        <v>1</v>
      </c>
      <c r="D179" s="21">
        <v>13</v>
      </c>
      <c r="E179" s="20">
        <v>7950000</v>
      </c>
      <c r="F179" s="19" t="s">
        <v>79</v>
      </c>
      <c r="G179" s="12">
        <v>35</v>
      </c>
      <c r="H179" s="12">
        <v>0</v>
      </c>
      <c r="I179" s="9">
        <v>0</v>
      </c>
      <c r="J179" s="16"/>
    </row>
    <row r="180" spans="1:10" ht="39.75" customHeight="1">
      <c r="A180" s="13" t="s">
        <v>244</v>
      </c>
      <c r="B180" s="22">
        <v>910</v>
      </c>
      <c r="C180" s="21">
        <v>1</v>
      </c>
      <c r="D180" s="21">
        <v>13</v>
      </c>
      <c r="E180" s="20">
        <v>7956000</v>
      </c>
      <c r="F180" s="19" t="s">
        <v>79</v>
      </c>
      <c r="G180" s="12">
        <v>35</v>
      </c>
      <c r="H180" s="12">
        <v>0</v>
      </c>
      <c r="I180" s="9">
        <v>0</v>
      </c>
      <c r="J180" s="16"/>
    </row>
    <row r="181" spans="1:10" ht="27.75" customHeight="1">
      <c r="A181" s="13" t="s">
        <v>78</v>
      </c>
      <c r="B181" s="22">
        <v>910</v>
      </c>
      <c r="C181" s="21">
        <v>1</v>
      </c>
      <c r="D181" s="21">
        <v>13</v>
      </c>
      <c r="E181" s="20" t="s">
        <v>243</v>
      </c>
      <c r="F181" s="19" t="s">
        <v>77</v>
      </c>
      <c r="G181" s="12">
        <v>35</v>
      </c>
      <c r="H181" s="12">
        <v>0</v>
      </c>
      <c r="I181" s="9">
        <v>0</v>
      </c>
      <c r="J181" s="16"/>
    </row>
    <row r="182" spans="1:10" s="5" customFormat="1" ht="15" customHeight="1">
      <c r="A182" s="8" t="s">
        <v>82</v>
      </c>
      <c r="B182" s="26">
        <v>910</v>
      </c>
      <c r="C182" s="25">
        <v>7</v>
      </c>
      <c r="D182" s="25">
        <v>0</v>
      </c>
      <c r="E182" s="24" t="s">
        <v>79</v>
      </c>
      <c r="F182" s="23" t="s">
        <v>79</v>
      </c>
      <c r="G182" s="10">
        <v>50</v>
      </c>
      <c r="H182" s="10">
        <v>3.9</v>
      </c>
      <c r="I182" s="7">
        <v>0.078</v>
      </c>
      <c r="J182" s="6"/>
    </row>
    <row r="183" spans="1:10" s="5" customFormat="1" ht="27.75" customHeight="1">
      <c r="A183" s="8" t="s">
        <v>81</v>
      </c>
      <c r="B183" s="26">
        <v>910</v>
      </c>
      <c r="C183" s="25">
        <v>7</v>
      </c>
      <c r="D183" s="25">
        <v>5</v>
      </c>
      <c r="E183" s="24" t="s">
        <v>79</v>
      </c>
      <c r="F183" s="23" t="s">
        <v>79</v>
      </c>
      <c r="G183" s="10">
        <v>50</v>
      </c>
      <c r="H183" s="10">
        <v>3.9</v>
      </c>
      <c r="I183" s="7">
        <v>0.078</v>
      </c>
      <c r="J183" s="6"/>
    </row>
    <row r="184" spans="1:10" ht="15" customHeight="1">
      <c r="A184" s="13" t="s">
        <v>97</v>
      </c>
      <c r="B184" s="22">
        <v>910</v>
      </c>
      <c r="C184" s="21">
        <v>7</v>
      </c>
      <c r="D184" s="21">
        <v>5</v>
      </c>
      <c r="E184" s="20">
        <v>7950000</v>
      </c>
      <c r="F184" s="19" t="s">
        <v>79</v>
      </c>
      <c r="G184" s="12">
        <v>50</v>
      </c>
      <c r="H184" s="12">
        <v>3.9</v>
      </c>
      <c r="I184" s="9">
        <v>0.078</v>
      </c>
      <c r="J184" s="16"/>
    </row>
    <row r="185" spans="1:10" ht="39.75" customHeight="1">
      <c r="A185" s="13" t="s">
        <v>244</v>
      </c>
      <c r="B185" s="22">
        <v>910</v>
      </c>
      <c r="C185" s="21">
        <v>7</v>
      </c>
      <c r="D185" s="21">
        <v>5</v>
      </c>
      <c r="E185" s="20">
        <v>7956000</v>
      </c>
      <c r="F185" s="19" t="s">
        <v>79</v>
      </c>
      <c r="G185" s="12">
        <v>50</v>
      </c>
      <c r="H185" s="12">
        <v>3.9</v>
      </c>
      <c r="I185" s="9">
        <v>0.078</v>
      </c>
      <c r="J185" s="16"/>
    </row>
    <row r="186" spans="1:10" ht="27.75" customHeight="1">
      <c r="A186" s="13" t="s">
        <v>78</v>
      </c>
      <c r="B186" s="22">
        <v>910</v>
      </c>
      <c r="C186" s="21">
        <v>7</v>
      </c>
      <c r="D186" s="21">
        <v>5</v>
      </c>
      <c r="E186" s="20" t="s">
        <v>243</v>
      </c>
      <c r="F186" s="19" t="s">
        <v>77</v>
      </c>
      <c r="G186" s="12">
        <v>50</v>
      </c>
      <c r="H186" s="12">
        <v>3.9</v>
      </c>
      <c r="I186" s="9">
        <v>0.078</v>
      </c>
      <c r="J186" s="16"/>
    </row>
    <row r="187" spans="1:10" s="5" customFormat="1" ht="27.75" customHeight="1">
      <c r="A187" s="8" t="s">
        <v>242</v>
      </c>
      <c r="B187" s="26">
        <v>910</v>
      </c>
      <c r="C187" s="25">
        <v>13</v>
      </c>
      <c r="D187" s="25">
        <v>0</v>
      </c>
      <c r="E187" s="24" t="s">
        <v>79</v>
      </c>
      <c r="F187" s="23" t="s">
        <v>79</v>
      </c>
      <c r="G187" s="10">
        <v>982.6</v>
      </c>
      <c r="H187" s="10">
        <v>0</v>
      </c>
      <c r="I187" s="7">
        <v>0</v>
      </c>
      <c r="J187" s="6"/>
    </row>
    <row r="188" spans="1:10" s="5" customFormat="1" ht="27.75" customHeight="1">
      <c r="A188" s="8" t="s">
        <v>241</v>
      </c>
      <c r="B188" s="26">
        <v>910</v>
      </c>
      <c r="C188" s="25">
        <v>13</v>
      </c>
      <c r="D188" s="25">
        <v>1</v>
      </c>
      <c r="E188" s="24" t="s">
        <v>79</v>
      </c>
      <c r="F188" s="23" t="s">
        <v>79</v>
      </c>
      <c r="G188" s="10">
        <v>982.6</v>
      </c>
      <c r="H188" s="10">
        <v>0</v>
      </c>
      <c r="I188" s="7">
        <v>0</v>
      </c>
      <c r="J188" s="6"/>
    </row>
    <row r="189" spans="1:10" ht="15" customHeight="1">
      <c r="A189" s="13" t="s">
        <v>240</v>
      </c>
      <c r="B189" s="22">
        <v>910</v>
      </c>
      <c r="C189" s="21">
        <v>13</v>
      </c>
      <c r="D189" s="21">
        <v>1</v>
      </c>
      <c r="E189" s="20">
        <v>650000</v>
      </c>
      <c r="F189" s="19" t="s">
        <v>79</v>
      </c>
      <c r="G189" s="12">
        <v>982.6</v>
      </c>
      <c r="H189" s="12">
        <v>0</v>
      </c>
      <c r="I189" s="9">
        <v>0</v>
      </c>
      <c r="J189" s="16"/>
    </row>
    <row r="190" spans="1:10" ht="15" customHeight="1">
      <c r="A190" s="13" t="s">
        <v>239</v>
      </c>
      <c r="B190" s="22">
        <v>910</v>
      </c>
      <c r="C190" s="21">
        <v>13</v>
      </c>
      <c r="D190" s="21">
        <v>1</v>
      </c>
      <c r="E190" s="20">
        <v>652400</v>
      </c>
      <c r="F190" s="19" t="s">
        <v>79</v>
      </c>
      <c r="G190" s="12">
        <v>982.6</v>
      </c>
      <c r="H190" s="12">
        <v>0</v>
      </c>
      <c r="I190" s="9">
        <v>0</v>
      </c>
      <c r="J190" s="16"/>
    </row>
    <row r="191" spans="1:10" ht="15" customHeight="1">
      <c r="A191" s="13" t="s">
        <v>238</v>
      </c>
      <c r="B191" s="22">
        <v>910</v>
      </c>
      <c r="C191" s="21">
        <v>13</v>
      </c>
      <c r="D191" s="21">
        <v>1</v>
      </c>
      <c r="E191" s="20" t="s">
        <v>237</v>
      </c>
      <c r="F191" s="19" t="s">
        <v>236</v>
      </c>
      <c r="G191" s="12">
        <v>982.6</v>
      </c>
      <c r="H191" s="12">
        <v>0</v>
      </c>
      <c r="I191" s="9">
        <v>0</v>
      </c>
      <c r="J191" s="16"/>
    </row>
    <row r="192" spans="1:10" s="5" customFormat="1" ht="39.75" customHeight="1">
      <c r="A192" s="8" t="s">
        <v>235</v>
      </c>
      <c r="B192" s="26">
        <v>910</v>
      </c>
      <c r="C192" s="25">
        <v>14</v>
      </c>
      <c r="D192" s="25">
        <v>0</v>
      </c>
      <c r="E192" s="24" t="s">
        <v>79</v>
      </c>
      <c r="F192" s="23" t="s">
        <v>79</v>
      </c>
      <c r="G192" s="10">
        <v>7765</v>
      </c>
      <c r="H192" s="10">
        <v>6779.3</v>
      </c>
      <c r="I192" s="7">
        <v>0.873058596265293</v>
      </c>
      <c r="J192" s="6"/>
    </row>
    <row r="193" spans="1:10" s="5" customFormat="1" ht="39.75" customHeight="1">
      <c r="A193" s="8" t="s">
        <v>234</v>
      </c>
      <c r="B193" s="26">
        <v>910</v>
      </c>
      <c r="C193" s="25">
        <v>14</v>
      </c>
      <c r="D193" s="25">
        <v>1</v>
      </c>
      <c r="E193" s="24" t="s">
        <v>79</v>
      </c>
      <c r="F193" s="23" t="s">
        <v>79</v>
      </c>
      <c r="G193" s="10">
        <v>7765</v>
      </c>
      <c r="H193" s="10">
        <v>6779.3</v>
      </c>
      <c r="I193" s="7">
        <v>0.873058596265293</v>
      </c>
      <c r="J193" s="6"/>
    </row>
    <row r="194" spans="1:10" ht="27.75" customHeight="1">
      <c r="A194" s="13" t="s">
        <v>233</v>
      </c>
      <c r="B194" s="22">
        <v>910</v>
      </c>
      <c r="C194" s="21">
        <v>14</v>
      </c>
      <c r="D194" s="21">
        <v>1</v>
      </c>
      <c r="E194" s="20">
        <v>5160000</v>
      </c>
      <c r="F194" s="19" t="s">
        <v>79</v>
      </c>
      <c r="G194" s="12">
        <v>7765</v>
      </c>
      <c r="H194" s="12">
        <v>6779.3</v>
      </c>
      <c r="I194" s="9">
        <v>0.873058596265293</v>
      </c>
      <c r="J194" s="16"/>
    </row>
    <row r="195" spans="1:10" ht="27.75" customHeight="1">
      <c r="A195" s="13" t="s">
        <v>232</v>
      </c>
      <c r="B195" s="22">
        <v>910</v>
      </c>
      <c r="C195" s="21">
        <v>14</v>
      </c>
      <c r="D195" s="21">
        <v>1</v>
      </c>
      <c r="E195" s="20">
        <v>5162500</v>
      </c>
      <c r="F195" s="19" t="s">
        <v>79</v>
      </c>
      <c r="G195" s="12">
        <v>7765</v>
      </c>
      <c r="H195" s="12">
        <v>6779.3</v>
      </c>
      <c r="I195" s="9">
        <v>0.873058596265293</v>
      </c>
      <c r="J195" s="16"/>
    </row>
    <row r="196" spans="1:10" ht="15" customHeight="1">
      <c r="A196" s="13" t="s">
        <v>231</v>
      </c>
      <c r="B196" s="22">
        <v>910</v>
      </c>
      <c r="C196" s="21">
        <v>14</v>
      </c>
      <c r="D196" s="21">
        <v>1</v>
      </c>
      <c r="E196" s="20" t="s">
        <v>230</v>
      </c>
      <c r="F196" s="19" t="s">
        <v>229</v>
      </c>
      <c r="G196" s="12">
        <v>7765</v>
      </c>
      <c r="H196" s="12">
        <v>6779.3</v>
      </c>
      <c r="I196" s="9">
        <v>0.873058596265293</v>
      </c>
      <c r="J196" s="16"/>
    </row>
    <row r="197" spans="1:10" s="5" customFormat="1" ht="27.75" customHeight="1">
      <c r="A197" s="8" t="s">
        <v>228</v>
      </c>
      <c r="B197" s="26">
        <v>913</v>
      </c>
      <c r="C197" s="25">
        <v>0</v>
      </c>
      <c r="D197" s="25">
        <v>0</v>
      </c>
      <c r="E197" s="24" t="s">
        <v>79</v>
      </c>
      <c r="F197" s="23" t="s">
        <v>79</v>
      </c>
      <c r="G197" s="10">
        <v>41117</v>
      </c>
      <c r="H197" s="10">
        <v>16181.2</v>
      </c>
      <c r="I197" s="7">
        <v>0.3935403847556972</v>
      </c>
      <c r="J197" s="6"/>
    </row>
    <row r="198" spans="1:10" s="5" customFormat="1" ht="15" customHeight="1">
      <c r="A198" s="8" t="s">
        <v>91</v>
      </c>
      <c r="B198" s="26">
        <v>913</v>
      </c>
      <c r="C198" s="25">
        <v>1</v>
      </c>
      <c r="D198" s="25">
        <v>0</v>
      </c>
      <c r="E198" s="24" t="s">
        <v>79</v>
      </c>
      <c r="F198" s="23" t="s">
        <v>79</v>
      </c>
      <c r="G198" s="10">
        <v>13194.1</v>
      </c>
      <c r="H198" s="10">
        <v>10716.3</v>
      </c>
      <c r="I198" s="7">
        <v>0.8122039396396874</v>
      </c>
      <c r="J198" s="6"/>
    </row>
    <row r="199" spans="1:10" s="5" customFormat="1" ht="15" customHeight="1">
      <c r="A199" s="8" t="s">
        <v>129</v>
      </c>
      <c r="B199" s="26">
        <v>913</v>
      </c>
      <c r="C199" s="25">
        <v>1</v>
      </c>
      <c r="D199" s="25">
        <v>13</v>
      </c>
      <c r="E199" s="24" t="s">
        <v>79</v>
      </c>
      <c r="F199" s="23" t="s">
        <v>79</v>
      </c>
      <c r="G199" s="10">
        <v>13194.1</v>
      </c>
      <c r="H199" s="10">
        <v>10716.3</v>
      </c>
      <c r="I199" s="7">
        <v>0.8122039396396874</v>
      </c>
      <c r="J199" s="6"/>
    </row>
    <row r="200" spans="1:10" ht="27.75" customHeight="1">
      <c r="A200" s="13" t="s">
        <v>89</v>
      </c>
      <c r="B200" s="22">
        <v>913</v>
      </c>
      <c r="C200" s="21">
        <v>1</v>
      </c>
      <c r="D200" s="21">
        <v>13</v>
      </c>
      <c r="E200" s="20">
        <v>20000</v>
      </c>
      <c r="F200" s="19" t="s">
        <v>79</v>
      </c>
      <c r="G200" s="12">
        <v>3726.5</v>
      </c>
      <c r="H200" s="12">
        <v>3223.8</v>
      </c>
      <c r="I200" s="9">
        <v>0.8651013014893332</v>
      </c>
      <c r="J200" s="16"/>
    </row>
    <row r="201" spans="1:10" ht="15" customHeight="1">
      <c r="A201" s="13" t="s">
        <v>88</v>
      </c>
      <c r="B201" s="22">
        <v>913</v>
      </c>
      <c r="C201" s="21">
        <v>1</v>
      </c>
      <c r="D201" s="21">
        <v>13</v>
      </c>
      <c r="E201" s="20">
        <v>22100</v>
      </c>
      <c r="F201" s="19" t="s">
        <v>79</v>
      </c>
      <c r="G201" s="12">
        <v>2956.5</v>
      </c>
      <c r="H201" s="12">
        <v>2698.8</v>
      </c>
      <c r="I201" s="9">
        <v>0.912836123795028</v>
      </c>
      <c r="J201" s="16"/>
    </row>
    <row r="202" spans="1:10" ht="54.75" customHeight="1">
      <c r="A202" s="13" t="s">
        <v>85</v>
      </c>
      <c r="B202" s="22">
        <v>913</v>
      </c>
      <c r="C202" s="21">
        <v>1</v>
      </c>
      <c r="D202" s="21">
        <v>13</v>
      </c>
      <c r="E202" s="20" t="s">
        <v>87</v>
      </c>
      <c r="F202" s="19" t="s">
        <v>83</v>
      </c>
      <c r="G202" s="12">
        <v>2927.7</v>
      </c>
      <c r="H202" s="12">
        <v>2687.1</v>
      </c>
      <c r="I202" s="9">
        <v>0.9178194487140076</v>
      </c>
      <c r="J202" s="16"/>
    </row>
    <row r="203" spans="1:10" ht="27.75" customHeight="1">
      <c r="A203" s="13" t="s">
        <v>78</v>
      </c>
      <c r="B203" s="22">
        <v>913</v>
      </c>
      <c r="C203" s="21">
        <v>1</v>
      </c>
      <c r="D203" s="21">
        <v>13</v>
      </c>
      <c r="E203" s="20" t="s">
        <v>87</v>
      </c>
      <c r="F203" s="19" t="s">
        <v>77</v>
      </c>
      <c r="G203" s="12">
        <v>28.8</v>
      </c>
      <c r="H203" s="12">
        <v>11.7</v>
      </c>
      <c r="I203" s="9">
        <v>0.40624999999999994</v>
      </c>
      <c r="J203" s="16"/>
    </row>
    <row r="204" spans="1:10" ht="27.75" customHeight="1">
      <c r="A204" s="13" t="s">
        <v>224</v>
      </c>
      <c r="B204" s="22">
        <v>913</v>
      </c>
      <c r="C204" s="21">
        <v>1</v>
      </c>
      <c r="D204" s="21">
        <v>13</v>
      </c>
      <c r="E204" s="20">
        <v>24600</v>
      </c>
      <c r="F204" s="19" t="s">
        <v>79</v>
      </c>
      <c r="G204" s="12">
        <v>770</v>
      </c>
      <c r="H204" s="12">
        <v>524.9</v>
      </c>
      <c r="I204" s="9">
        <v>0.6816883116883117</v>
      </c>
      <c r="J204" s="16"/>
    </row>
    <row r="205" spans="1:10" ht="27.75" customHeight="1">
      <c r="A205" s="13" t="s">
        <v>227</v>
      </c>
      <c r="B205" s="22">
        <v>913</v>
      </c>
      <c r="C205" s="21">
        <v>1</v>
      </c>
      <c r="D205" s="21">
        <v>13</v>
      </c>
      <c r="E205" s="20" t="s">
        <v>226</v>
      </c>
      <c r="F205" s="19" t="s">
        <v>79</v>
      </c>
      <c r="G205" s="12">
        <v>770</v>
      </c>
      <c r="H205" s="12">
        <v>524.9</v>
      </c>
      <c r="I205" s="9">
        <v>0.6816883116883117</v>
      </c>
      <c r="J205" s="16"/>
    </row>
    <row r="206" spans="1:10" ht="27.75" customHeight="1">
      <c r="A206" s="13" t="s">
        <v>222</v>
      </c>
      <c r="B206" s="22">
        <v>913</v>
      </c>
      <c r="C206" s="21">
        <v>1</v>
      </c>
      <c r="D206" s="21">
        <v>13</v>
      </c>
      <c r="E206" s="20" t="s">
        <v>226</v>
      </c>
      <c r="F206" s="19" t="s">
        <v>220</v>
      </c>
      <c r="G206" s="12">
        <v>770</v>
      </c>
      <c r="H206" s="12">
        <v>524.9</v>
      </c>
      <c r="I206" s="9">
        <v>0.6816883116883117</v>
      </c>
      <c r="J206" s="16"/>
    </row>
    <row r="207" spans="1:10" ht="27.75" customHeight="1">
      <c r="A207" s="13" t="s">
        <v>128</v>
      </c>
      <c r="B207" s="22">
        <v>913</v>
      </c>
      <c r="C207" s="21">
        <v>1</v>
      </c>
      <c r="D207" s="21">
        <v>13</v>
      </c>
      <c r="E207" s="20">
        <v>920000</v>
      </c>
      <c r="F207" s="19" t="s">
        <v>79</v>
      </c>
      <c r="G207" s="12">
        <v>82.6</v>
      </c>
      <c r="H207" s="12">
        <v>55.3</v>
      </c>
      <c r="I207" s="9">
        <v>0.6694915254237288</v>
      </c>
      <c r="J207" s="16"/>
    </row>
    <row r="208" spans="1:10" ht="15" customHeight="1">
      <c r="A208" s="13" t="s">
        <v>127</v>
      </c>
      <c r="B208" s="22">
        <v>913</v>
      </c>
      <c r="C208" s="21">
        <v>1</v>
      </c>
      <c r="D208" s="21">
        <v>13</v>
      </c>
      <c r="E208" s="20">
        <v>924700</v>
      </c>
      <c r="F208" s="19" t="s">
        <v>79</v>
      </c>
      <c r="G208" s="12">
        <v>82.6</v>
      </c>
      <c r="H208" s="12">
        <v>55.3</v>
      </c>
      <c r="I208" s="9">
        <v>0.6694915254237288</v>
      </c>
      <c r="J208" s="16"/>
    </row>
    <row r="209" spans="1:10" ht="27.75" customHeight="1">
      <c r="A209" s="13" t="s">
        <v>78</v>
      </c>
      <c r="B209" s="22">
        <v>913</v>
      </c>
      <c r="C209" s="21">
        <v>1</v>
      </c>
      <c r="D209" s="21">
        <v>13</v>
      </c>
      <c r="E209" s="20" t="s">
        <v>126</v>
      </c>
      <c r="F209" s="19" t="s">
        <v>77</v>
      </c>
      <c r="G209" s="12">
        <v>15.5</v>
      </c>
      <c r="H209" s="12">
        <v>6.6</v>
      </c>
      <c r="I209" s="9">
        <v>0.4258064516129032</v>
      </c>
      <c r="J209" s="16"/>
    </row>
    <row r="210" spans="1:10" ht="15" customHeight="1">
      <c r="A210" s="13" t="s">
        <v>163</v>
      </c>
      <c r="B210" s="22">
        <v>913</v>
      </c>
      <c r="C210" s="21">
        <v>1</v>
      </c>
      <c r="D210" s="21">
        <v>13</v>
      </c>
      <c r="E210" s="20" t="s">
        <v>126</v>
      </c>
      <c r="F210" s="19" t="s">
        <v>161</v>
      </c>
      <c r="G210" s="12">
        <v>67.1</v>
      </c>
      <c r="H210" s="12">
        <v>48.7</v>
      </c>
      <c r="I210" s="9">
        <v>0.7257824143070045</v>
      </c>
      <c r="J210" s="16"/>
    </row>
    <row r="211" spans="1:10" ht="15" customHeight="1">
      <c r="A211" s="13" t="s">
        <v>225</v>
      </c>
      <c r="B211" s="22">
        <v>913</v>
      </c>
      <c r="C211" s="21">
        <v>1</v>
      </c>
      <c r="D211" s="21">
        <v>13</v>
      </c>
      <c r="E211" s="20">
        <v>930000</v>
      </c>
      <c r="F211" s="19" t="s">
        <v>79</v>
      </c>
      <c r="G211" s="12">
        <v>8800</v>
      </c>
      <c r="H211" s="12">
        <v>7413.2</v>
      </c>
      <c r="I211" s="9">
        <v>0.8424090909090909</v>
      </c>
      <c r="J211" s="16"/>
    </row>
    <row r="212" spans="1:10" ht="27.75" customHeight="1">
      <c r="A212" s="13" t="s">
        <v>224</v>
      </c>
      <c r="B212" s="22">
        <v>913</v>
      </c>
      <c r="C212" s="21">
        <v>1</v>
      </c>
      <c r="D212" s="21">
        <v>13</v>
      </c>
      <c r="E212" s="20">
        <v>934600</v>
      </c>
      <c r="F212" s="19" t="s">
        <v>79</v>
      </c>
      <c r="G212" s="12">
        <v>8800</v>
      </c>
      <c r="H212" s="12">
        <v>7413.2</v>
      </c>
      <c r="I212" s="9">
        <v>0.8424090909090909</v>
      </c>
      <c r="J212" s="16"/>
    </row>
    <row r="213" spans="1:10" ht="15" customHeight="1">
      <c r="A213" s="13" t="s">
        <v>223</v>
      </c>
      <c r="B213" s="22">
        <v>913</v>
      </c>
      <c r="C213" s="21">
        <v>1</v>
      </c>
      <c r="D213" s="21">
        <v>13</v>
      </c>
      <c r="E213" s="20" t="s">
        <v>221</v>
      </c>
      <c r="F213" s="19" t="s">
        <v>79</v>
      </c>
      <c r="G213" s="12">
        <v>8800</v>
      </c>
      <c r="H213" s="12">
        <v>7413.2</v>
      </c>
      <c r="I213" s="9">
        <v>0.8424090909090909</v>
      </c>
      <c r="J213" s="16"/>
    </row>
    <row r="214" spans="1:10" ht="27.75" customHeight="1">
      <c r="A214" s="13" t="s">
        <v>222</v>
      </c>
      <c r="B214" s="22">
        <v>913</v>
      </c>
      <c r="C214" s="21">
        <v>1</v>
      </c>
      <c r="D214" s="21">
        <v>13</v>
      </c>
      <c r="E214" s="20" t="s">
        <v>221</v>
      </c>
      <c r="F214" s="19" t="s">
        <v>220</v>
      </c>
      <c r="G214" s="12">
        <v>8800</v>
      </c>
      <c r="H214" s="12">
        <v>7413.2</v>
      </c>
      <c r="I214" s="9">
        <v>0.8424090909090909</v>
      </c>
      <c r="J214" s="16"/>
    </row>
    <row r="215" spans="1:10" ht="15" customHeight="1">
      <c r="A215" s="13" t="s">
        <v>97</v>
      </c>
      <c r="B215" s="22">
        <v>913</v>
      </c>
      <c r="C215" s="21">
        <v>1</v>
      </c>
      <c r="D215" s="21">
        <v>13</v>
      </c>
      <c r="E215" s="20">
        <v>7950000</v>
      </c>
      <c r="F215" s="19" t="s">
        <v>79</v>
      </c>
      <c r="G215" s="12">
        <v>585</v>
      </c>
      <c r="H215" s="12">
        <v>24</v>
      </c>
      <c r="I215" s="9">
        <v>0.041025641025641026</v>
      </c>
      <c r="J215" s="16"/>
    </row>
    <row r="216" spans="1:10" ht="39.75" customHeight="1">
      <c r="A216" s="13" t="s">
        <v>215</v>
      </c>
      <c r="B216" s="22">
        <v>913</v>
      </c>
      <c r="C216" s="21">
        <v>1</v>
      </c>
      <c r="D216" s="21">
        <v>13</v>
      </c>
      <c r="E216" s="20">
        <v>7956900</v>
      </c>
      <c r="F216" s="19" t="s">
        <v>79</v>
      </c>
      <c r="G216" s="12">
        <v>585</v>
      </c>
      <c r="H216" s="12">
        <v>24</v>
      </c>
      <c r="I216" s="9">
        <v>0.041025641025641026</v>
      </c>
      <c r="J216" s="16"/>
    </row>
    <row r="217" spans="1:10" ht="27.75" customHeight="1">
      <c r="A217" s="13" t="s">
        <v>78</v>
      </c>
      <c r="B217" s="22">
        <v>913</v>
      </c>
      <c r="C217" s="21">
        <v>1</v>
      </c>
      <c r="D217" s="21">
        <v>13</v>
      </c>
      <c r="E217" s="20" t="s">
        <v>214</v>
      </c>
      <c r="F217" s="19" t="s">
        <v>77</v>
      </c>
      <c r="G217" s="12">
        <v>585</v>
      </c>
      <c r="H217" s="12">
        <v>24</v>
      </c>
      <c r="I217" s="9">
        <v>0.041025641025641026</v>
      </c>
      <c r="J217" s="16"/>
    </row>
    <row r="218" spans="1:10" s="5" customFormat="1" ht="15" customHeight="1">
      <c r="A218" s="8" t="s">
        <v>169</v>
      </c>
      <c r="B218" s="26">
        <v>913</v>
      </c>
      <c r="C218" s="25">
        <v>4</v>
      </c>
      <c r="D218" s="25">
        <v>0</v>
      </c>
      <c r="E218" s="24" t="s">
        <v>79</v>
      </c>
      <c r="F218" s="23" t="s">
        <v>79</v>
      </c>
      <c r="G218" s="10">
        <v>1456</v>
      </c>
      <c r="H218" s="10">
        <v>1</v>
      </c>
      <c r="I218" s="7">
        <v>0.0006868131868131869</v>
      </c>
      <c r="J218" s="6"/>
    </row>
    <row r="219" spans="1:10" s="5" customFormat="1" ht="15" customHeight="1">
      <c r="A219" s="8" t="s">
        <v>219</v>
      </c>
      <c r="B219" s="26">
        <v>913</v>
      </c>
      <c r="C219" s="25">
        <v>4</v>
      </c>
      <c r="D219" s="25">
        <v>6</v>
      </c>
      <c r="E219" s="24" t="s">
        <v>79</v>
      </c>
      <c r="F219" s="23" t="s">
        <v>79</v>
      </c>
      <c r="G219" s="10">
        <v>525</v>
      </c>
      <c r="H219" s="10">
        <v>0</v>
      </c>
      <c r="I219" s="7">
        <v>0</v>
      </c>
      <c r="J219" s="6"/>
    </row>
    <row r="220" spans="1:10" ht="27.75" customHeight="1">
      <c r="A220" s="13" t="s">
        <v>218</v>
      </c>
      <c r="B220" s="22">
        <v>913</v>
      </c>
      <c r="C220" s="21">
        <v>4</v>
      </c>
      <c r="D220" s="21">
        <v>6</v>
      </c>
      <c r="E220" s="20">
        <v>900000</v>
      </c>
      <c r="F220" s="19" t="s">
        <v>79</v>
      </c>
      <c r="G220" s="12">
        <v>500</v>
      </c>
      <c r="H220" s="12">
        <v>0</v>
      </c>
      <c r="I220" s="9">
        <v>0</v>
      </c>
      <c r="J220" s="16"/>
    </row>
    <row r="221" spans="1:10" ht="39.75" customHeight="1">
      <c r="A221" s="13" t="s">
        <v>217</v>
      </c>
      <c r="B221" s="22">
        <v>913</v>
      </c>
      <c r="C221" s="21">
        <v>4</v>
      </c>
      <c r="D221" s="21">
        <v>6</v>
      </c>
      <c r="E221" s="20">
        <v>900200</v>
      </c>
      <c r="F221" s="19" t="s">
        <v>79</v>
      </c>
      <c r="G221" s="12">
        <v>500</v>
      </c>
      <c r="H221" s="12">
        <v>0</v>
      </c>
      <c r="I221" s="9">
        <v>0</v>
      </c>
      <c r="J221" s="16"/>
    </row>
    <row r="222" spans="1:10" ht="27.75" customHeight="1">
      <c r="A222" s="13" t="s">
        <v>78</v>
      </c>
      <c r="B222" s="22">
        <v>913</v>
      </c>
      <c r="C222" s="21">
        <v>4</v>
      </c>
      <c r="D222" s="21">
        <v>6</v>
      </c>
      <c r="E222" s="20" t="s">
        <v>216</v>
      </c>
      <c r="F222" s="19" t="s">
        <v>77</v>
      </c>
      <c r="G222" s="12">
        <v>500</v>
      </c>
      <c r="H222" s="12">
        <v>0</v>
      </c>
      <c r="I222" s="9">
        <v>0</v>
      </c>
      <c r="J222" s="16"/>
    </row>
    <row r="223" spans="1:10" ht="15" customHeight="1">
      <c r="A223" s="13" t="s">
        <v>97</v>
      </c>
      <c r="B223" s="22">
        <v>913</v>
      </c>
      <c r="C223" s="21">
        <v>4</v>
      </c>
      <c r="D223" s="21">
        <v>6</v>
      </c>
      <c r="E223" s="20">
        <v>7950000</v>
      </c>
      <c r="F223" s="19" t="s">
        <v>79</v>
      </c>
      <c r="G223" s="12">
        <v>25</v>
      </c>
      <c r="H223" s="12">
        <v>0</v>
      </c>
      <c r="I223" s="9">
        <v>0</v>
      </c>
      <c r="J223" s="16"/>
    </row>
    <row r="224" spans="1:10" ht="39.75" customHeight="1">
      <c r="A224" s="13" t="s">
        <v>117</v>
      </c>
      <c r="B224" s="22">
        <v>913</v>
      </c>
      <c r="C224" s="21">
        <v>4</v>
      </c>
      <c r="D224" s="21">
        <v>6</v>
      </c>
      <c r="E224" s="20">
        <v>7957800</v>
      </c>
      <c r="F224" s="19" t="s">
        <v>79</v>
      </c>
      <c r="G224" s="12">
        <v>25</v>
      </c>
      <c r="H224" s="12">
        <v>0</v>
      </c>
      <c r="I224" s="9">
        <v>0</v>
      </c>
      <c r="J224" s="16"/>
    </row>
    <row r="225" spans="1:10" ht="27.75" customHeight="1">
      <c r="A225" s="13" t="s">
        <v>78</v>
      </c>
      <c r="B225" s="22">
        <v>913</v>
      </c>
      <c r="C225" s="21">
        <v>4</v>
      </c>
      <c r="D225" s="21">
        <v>6</v>
      </c>
      <c r="E225" s="20" t="s">
        <v>116</v>
      </c>
      <c r="F225" s="19" t="s">
        <v>77</v>
      </c>
      <c r="G225" s="12">
        <v>25</v>
      </c>
      <c r="H225" s="12">
        <v>0</v>
      </c>
      <c r="I225" s="9">
        <v>0</v>
      </c>
      <c r="J225" s="16"/>
    </row>
    <row r="226" spans="1:10" s="5" customFormat="1" ht="15" customHeight="1">
      <c r="A226" s="8" t="s">
        <v>165</v>
      </c>
      <c r="B226" s="26">
        <v>913</v>
      </c>
      <c r="C226" s="25">
        <v>4</v>
      </c>
      <c r="D226" s="25">
        <v>12</v>
      </c>
      <c r="E226" s="24" t="s">
        <v>79</v>
      </c>
      <c r="F226" s="23" t="s">
        <v>79</v>
      </c>
      <c r="G226" s="10">
        <v>931</v>
      </c>
      <c r="H226" s="10">
        <v>1</v>
      </c>
      <c r="I226" s="7">
        <v>0.0010741138560687433</v>
      </c>
      <c r="J226" s="6"/>
    </row>
    <row r="227" spans="1:10" ht="15" customHeight="1">
      <c r="A227" s="13" t="s">
        <v>97</v>
      </c>
      <c r="B227" s="22">
        <v>913</v>
      </c>
      <c r="C227" s="21">
        <v>4</v>
      </c>
      <c r="D227" s="21">
        <v>12</v>
      </c>
      <c r="E227" s="20">
        <v>7950000</v>
      </c>
      <c r="F227" s="19" t="s">
        <v>79</v>
      </c>
      <c r="G227" s="12">
        <v>931</v>
      </c>
      <c r="H227" s="12">
        <v>1</v>
      </c>
      <c r="I227" s="9">
        <v>0.0010741138560687433</v>
      </c>
      <c r="J227" s="16"/>
    </row>
    <row r="228" spans="1:10" ht="39.75" customHeight="1">
      <c r="A228" s="13" t="s">
        <v>215</v>
      </c>
      <c r="B228" s="22">
        <v>913</v>
      </c>
      <c r="C228" s="21">
        <v>4</v>
      </c>
      <c r="D228" s="21">
        <v>12</v>
      </c>
      <c r="E228" s="20">
        <v>7956900</v>
      </c>
      <c r="F228" s="19" t="s">
        <v>79</v>
      </c>
      <c r="G228" s="12">
        <v>931</v>
      </c>
      <c r="H228" s="12">
        <v>1</v>
      </c>
      <c r="I228" s="9">
        <v>0.0010741138560687433</v>
      </c>
      <c r="J228" s="16"/>
    </row>
    <row r="229" spans="1:10" ht="27.75" customHeight="1">
      <c r="A229" s="13" t="s">
        <v>78</v>
      </c>
      <c r="B229" s="22">
        <v>913</v>
      </c>
      <c r="C229" s="21">
        <v>4</v>
      </c>
      <c r="D229" s="21">
        <v>12</v>
      </c>
      <c r="E229" s="20" t="s">
        <v>214</v>
      </c>
      <c r="F229" s="19" t="s">
        <v>77</v>
      </c>
      <c r="G229" s="12">
        <v>931</v>
      </c>
      <c r="H229" s="12">
        <v>1</v>
      </c>
      <c r="I229" s="9">
        <v>0.0010741138560687433</v>
      </c>
      <c r="J229" s="16"/>
    </row>
    <row r="230" spans="1:10" s="5" customFormat="1" ht="15" customHeight="1">
      <c r="A230" s="8" t="s">
        <v>82</v>
      </c>
      <c r="B230" s="26">
        <v>913</v>
      </c>
      <c r="C230" s="25">
        <v>7</v>
      </c>
      <c r="D230" s="25">
        <v>0</v>
      </c>
      <c r="E230" s="24" t="s">
        <v>79</v>
      </c>
      <c r="F230" s="23" t="s">
        <v>79</v>
      </c>
      <c r="G230" s="10">
        <v>20204.9</v>
      </c>
      <c r="H230" s="10">
        <v>0</v>
      </c>
      <c r="I230" s="7">
        <v>0</v>
      </c>
      <c r="J230" s="6"/>
    </row>
    <row r="231" spans="1:10" s="5" customFormat="1" ht="15" customHeight="1">
      <c r="A231" s="8" t="s">
        <v>213</v>
      </c>
      <c r="B231" s="26">
        <v>913</v>
      </c>
      <c r="C231" s="25">
        <v>7</v>
      </c>
      <c r="D231" s="25">
        <v>1</v>
      </c>
      <c r="E231" s="24" t="s">
        <v>79</v>
      </c>
      <c r="F231" s="23" t="s">
        <v>79</v>
      </c>
      <c r="G231" s="10">
        <v>20200.1</v>
      </c>
      <c r="H231" s="10">
        <v>0</v>
      </c>
      <c r="I231" s="7">
        <v>0</v>
      </c>
      <c r="J231" s="6"/>
    </row>
    <row r="232" spans="1:10" ht="15" customHeight="1">
      <c r="A232" s="13" t="s">
        <v>212</v>
      </c>
      <c r="B232" s="22">
        <v>913</v>
      </c>
      <c r="C232" s="21">
        <v>7</v>
      </c>
      <c r="D232" s="21">
        <v>1</v>
      </c>
      <c r="E232" s="20">
        <v>4360000</v>
      </c>
      <c r="F232" s="19" t="s">
        <v>79</v>
      </c>
      <c r="G232" s="12">
        <v>19594.1</v>
      </c>
      <c r="H232" s="12">
        <v>0</v>
      </c>
      <c r="I232" s="9">
        <v>0</v>
      </c>
      <c r="J232" s="16"/>
    </row>
    <row r="233" spans="1:10" ht="27.75" customHeight="1">
      <c r="A233" s="13" t="s">
        <v>211</v>
      </c>
      <c r="B233" s="22">
        <v>913</v>
      </c>
      <c r="C233" s="21">
        <v>7</v>
      </c>
      <c r="D233" s="21">
        <v>1</v>
      </c>
      <c r="E233" s="20">
        <v>4361700</v>
      </c>
      <c r="F233" s="19" t="s">
        <v>79</v>
      </c>
      <c r="G233" s="12">
        <v>19594.1</v>
      </c>
      <c r="H233" s="12">
        <v>0</v>
      </c>
      <c r="I233" s="9">
        <v>0</v>
      </c>
      <c r="J233" s="16"/>
    </row>
    <row r="234" spans="1:10" ht="27.75" customHeight="1">
      <c r="A234" s="13" t="s">
        <v>78</v>
      </c>
      <c r="B234" s="22">
        <v>913</v>
      </c>
      <c r="C234" s="21">
        <v>7</v>
      </c>
      <c r="D234" s="21">
        <v>1</v>
      </c>
      <c r="E234" s="20" t="s">
        <v>210</v>
      </c>
      <c r="F234" s="19" t="s">
        <v>77</v>
      </c>
      <c r="G234" s="12">
        <v>19594.1</v>
      </c>
      <c r="H234" s="12">
        <v>0</v>
      </c>
      <c r="I234" s="9">
        <v>0</v>
      </c>
      <c r="J234" s="16"/>
    </row>
    <row r="235" spans="1:10" ht="15" customHeight="1">
      <c r="A235" s="13" t="s">
        <v>97</v>
      </c>
      <c r="B235" s="22">
        <v>913</v>
      </c>
      <c r="C235" s="21">
        <v>7</v>
      </c>
      <c r="D235" s="21">
        <v>1</v>
      </c>
      <c r="E235" s="20">
        <v>7950000</v>
      </c>
      <c r="F235" s="19" t="s">
        <v>79</v>
      </c>
      <c r="G235" s="12">
        <v>606</v>
      </c>
      <c r="H235" s="12">
        <v>0</v>
      </c>
      <c r="I235" s="9">
        <v>0</v>
      </c>
      <c r="J235" s="16"/>
    </row>
    <row r="236" spans="1:10" ht="39.75" customHeight="1">
      <c r="A236" s="13" t="s">
        <v>209</v>
      </c>
      <c r="B236" s="22">
        <v>913</v>
      </c>
      <c r="C236" s="21">
        <v>7</v>
      </c>
      <c r="D236" s="21">
        <v>1</v>
      </c>
      <c r="E236" s="20">
        <v>7958000</v>
      </c>
      <c r="F236" s="19" t="s">
        <v>79</v>
      </c>
      <c r="G236" s="12">
        <v>606</v>
      </c>
      <c r="H236" s="12">
        <v>0</v>
      </c>
      <c r="I236" s="9">
        <v>0</v>
      </c>
      <c r="J236" s="16"/>
    </row>
    <row r="237" spans="1:10" ht="27.75" customHeight="1">
      <c r="A237" s="13" t="s">
        <v>78</v>
      </c>
      <c r="B237" s="22">
        <v>913</v>
      </c>
      <c r="C237" s="21">
        <v>7</v>
      </c>
      <c r="D237" s="21">
        <v>1</v>
      </c>
      <c r="E237" s="20" t="s">
        <v>208</v>
      </c>
      <c r="F237" s="19" t="s">
        <v>77</v>
      </c>
      <c r="G237" s="12">
        <v>606</v>
      </c>
      <c r="H237" s="12">
        <v>0</v>
      </c>
      <c r="I237" s="9">
        <v>0</v>
      </c>
      <c r="J237" s="16"/>
    </row>
    <row r="238" spans="1:10" s="5" customFormat="1" ht="27.75" customHeight="1">
      <c r="A238" s="8" t="s">
        <v>81</v>
      </c>
      <c r="B238" s="26">
        <v>913</v>
      </c>
      <c r="C238" s="25">
        <v>7</v>
      </c>
      <c r="D238" s="25">
        <v>5</v>
      </c>
      <c r="E238" s="24" t="s">
        <v>79</v>
      </c>
      <c r="F238" s="23" t="s">
        <v>79</v>
      </c>
      <c r="G238" s="10">
        <v>4.8</v>
      </c>
      <c r="H238" s="10">
        <v>0</v>
      </c>
      <c r="I238" s="7">
        <v>0</v>
      </c>
      <c r="J238" s="6"/>
    </row>
    <row r="239" spans="1:10" ht="15" customHeight="1">
      <c r="A239" s="13" t="s">
        <v>80</v>
      </c>
      <c r="B239" s="22">
        <v>913</v>
      </c>
      <c r="C239" s="21">
        <v>7</v>
      </c>
      <c r="D239" s="21">
        <v>5</v>
      </c>
      <c r="E239" s="20">
        <v>4340000</v>
      </c>
      <c r="F239" s="19" t="s">
        <v>79</v>
      </c>
      <c r="G239" s="12">
        <v>4.8</v>
      </c>
      <c r="H239" s="12">
        <v>0</v>
      </c>
      <c r="I239" s="9">
        <v>0</v>
      </c>
      <c r="J239" s="16"/>
    </row>
    <row r="240" spans="1:10" ht="27.75" customHeight="1">
      <c r="A240" s="13" t="s">
        <v>78</v>
      </c>
      <c r="B240" s="22">
        <v>913</v>
      </c>
      <c r="C240" s="21">
        <v>7</v>
      </c>
      <c r="D240" s="21">
        <v>5</v>
      </c>
      <c r="E240" s="20" t="s">
        <v>76</v>
      </c>
      <c r="F240" s="19" t="s">
        <v>77</v>
      </c>
      <c r="G240" s="12">
        <v>4.8</v>
      </c>
      <c r="H240" s="12">
        <v>0</v>
      </c>
      <c r="I240" s="9">
        <v>0</v>
      </c>
      <c r="J240" s="16"/>
    </row>
    <row r="241" spans="1:10" s="5" customFormat="1" ht="15" customHeight="1">
      <c r="A241" s="8" t="s">
        <v>115</v>
      </c>
      <c r="B241" s="26">
        <v>913</v>
      </c>
      <c r="C241" s="25">
        <v>10</v>
      </c>
      <c r="D241" s="25">
        <v>0</v>
      </c>
      <c r="E241" s="24" t="s">
        <v>79</v>
      </c>
      <c r="F241" s="23" t="s">
        <v>79</v>
      </c>
      <c r="G241" s="10">
        <v>3762</v>
      </c>
      <c r="H241" s="10">
        <v>3622.7</v>
      </c>
      <c r="I241" s="7">
        <v>0.9629718234981393</v>
      </c>
      <c r="J241" s="6"/>
    </row>
    <row r="242" spans="1:10" s="5" customFormat="1" ht="15" customHeight="1">
      <c r="A242" s="8" t="s">
        <v>207</v>
      </c>
      <c r="B242" s="26">
        <v>913</v>
      </c>
      <c r="C242" s="25">
        <v>10</v>
      </c>
      <c r="D242" s="25">
        <v>4</v>
      </c>
      <c r="E242" s="24" t="s">
        <v>79</v>
      </c>
      <c r="F242" s="23" t="s">
        <v>79</v>
      </c>
      <c r="G242" s="10">
        <v>3762</v>
      </c>
      <c r="H242" s="10">
        <v>3622.7</v>
      </c>
      <c r="I242" s="7">
        <v>0.9629718234981393</v>
      </c>
      <c r="J242" s="6"/>
    </row>
    <row r="243" spans="1:10" ht="27.75" customHeight="1">
      <c r="A243" s="13" t="s">
        <v>89</v>
      </c>
      <c r="B243" s="22">
        <v>913</v>
      </c>
      <c r="C243" s="21">
        <v>10</v>
      </c>
      <c r="D243" s="21">
        <v>4</v>
      </c>
      <c r="E243" s="20">
        <v>20000</v>
      </c>
      <c r="F243" s="19" t="s">
        <v>79</v>
      </c>
      <c r="G243" s="12">
        <v>3762</v>
      </c>
      <c r="H243" s="12">
        <v>3622.7</v>
      </c>
      <c r="I243" s="9">
        <v>0.9629718234981393</v>
      </c>
      <c r="J243" s="16"/>
    </row>
    <row r="244" spans="1:10" ht="170.25" customHeight="1">
      <c r="A244" s="13" t="s">
        <v>206</v>
      </c>
      <c r="B244" s="22">
        <v>913</v>
      </c>
      <c r="C244" s="21">
        <v>10</v>
      </c>
      <c r="D244" s="21">
        <v>4</v>
      </c>
      <c r="E244" s="20" t="s">
        <v>205</v>
      </c>
      <c r="F244" s="19" t="s">
        <v>79</v>
      </c>
      <c r="G244" s="12">
        <v>3762</v>
      </c>
      <c r="H244" s="12">
        <v>3622.7</v>
      </c>
      <c r="I244" s="9">
        <v>0.9629718234981393</v>
      </c>
      <c r="J244" s="16"/>
    </row>
    <row r="245" spans="1:10" ht="15" customHeight="1">
      <c r="A245" s="13" t="s">
        <v>110</v>
      </c>
      <c r="B245" s="22">
        <v>913</v>
      </c>
      <c r="C245" s="21">
        <v>10</v>
      </c>
      <c r="D245" s="21">
        <v>4</v>
      </c>
      <c r="E245" s="20" t="s">
        <v>205</v>
      </c>
      <c r="F245" s="19" t="s">
        <v>108</v>
      </c>
      <c r="G245" s="12">
        <v>3762</v>
      </c>
      <c r="H245" s="12">
        <v>3622.7</v>
      </c>
      <c r="I245" s="9">
        <v>0.9629718234981393</v>
      </c>
      <c r="J245" s="16"/>
    </row>
    <row r="246" spans="1:10" s="5" customFormat="1" ht="15" customHeight="1">
      <c r="A246" s="8" t="s">
        <v>204</v>
      </c>
      <c r="B246" s="26">
        <v>913</v>
      </c>
      <c r="C246" s="25">
        <v>12</v>
      </c>
      <c r="D246" s="25">
        <v>0</v>
      </c>
      <c r="E246" s="24" t="s">
        <v>79</v>
      </c>
      <c r="F246" s="23" t="s">
        <v>79</v>
      </c>
      <c r="G246" s="10">
        <v>2500</v>
      </c>
      <c r="H246" s="10">
        <v>1841.2</v>
      </c>
      <c r="I246" s="7">
        <v>0.73648</v>
      </c>
      <c r="J246" s="6"/>
    </row>
    <row r="247" spans="1:10" s="5" customFormat="1" ht="15" customHeight="1">
      <c r="A247" s="8" t="s">
        <v>203</v>
      </c>
      <c r="B247" s="26">
        <v>913</v>
      </c>
      <c r="C247" s="25">
        <v>12</v>
      </c>
      <c r="D247" s="25">
        <v>2</v>
      </c>
      <c r="E247" s="24" t="s">
        <v>79</v>
      </c>
      <c r="F247" s="23" t="s">
        <v>79</v>
      </c>
      <c r="G247" s="10">
        <v>2500</v>
      </c>
      <c r="H247" s="10">
        <v>1841.2</v>
      </c>
      <c r="I247" s="7">
        <v>0.73648</v>
      </c>
      <c r="J247" s="6"/>
    </row>
    <row r="248" spans="1:10" ht="27.75" customHeight="1">
      <c r="A248" s="13" t="s">
        <v>202</v>
      </c>
      <c r="B248" s="22">
        <v>913</v>
      </c>
      <c r="C248" s="21">
        <v>12</v>
      </c>
      <c r="D248" s="21">
        <v>2</v>
      </c>
      <c r="E248" s="20">
        <v>4570000</v>
      </c>
      <c r="F248" s="19" t="s">
        <v>79</v>
      </c>
      <c r="G248" s="12">
        <v>2500</v>
      </c>
      <c r="H248" s="12">
        <v>1841.2</v>
      </c>
      <c r="I248" s="9">
        <v>0.73648</v>
      </c>
      <c r="J248" s="16"/>
    </row>
    <row r="249" spans="1:10" ht="27.75" customHeight="1">
      <c r="A249" s="13" t="s">
        <v>201</v>
      </c>
      <c r="B249" s="22">
        <v>913</v>
      </c>
      <c r="C249" s="21">
        <v>12</v>
      </c>
      <c r="D249" s="21">
        <v>2</v>
      </c>
      <c r="E249" s="20">
        <v>4574400</v>
      </c>
      <c r="F249" s="19" t="s">
        <v>79</v>
      </c>
      <c r="G249" s="12">
        <v>2500</v>
      </c>
      <c r="H249" s="12">
        <v>1841.2</v>
      </c>
      <c r="I249" s="9">
        <v>0.73648</v>
      </c>
      <c r="J249" s="16"/>
    </row>
    <row r="250" spans="1:10" ht="15" customHeight="1">
      <c r="A250" s="13" t="s">
        <v>163</v>
      </c>
      <c r="B250" s="22">
        <v>913</v>
      </c>
      <c r="C250" s="21">
        <v>12</v>
      </c>
      <c r="D250" s="21">
        <v>2</v>
      </c>
      <c r="E250" s="20" t="s">
        <v>200</v>
      </c>
      <c r="F250" s="19" t="s">
        <v>161</v>
      </c>
      <c r="G250" s="12">
        <v>2500</v>
      </c>
      <c r="H250" s="12">
        <v>1841.2</v>
      </c>
      <c r="I250" s="9">
        <v>0.73648</v>
      </c>
      <c r="J250" s="16"/>
    </row>
    <row r="251" spans="1:10" s="5" customFormat="1" ht="15" customHeight="1">
      <c r="A251" s="8" t="s">
        <v>199</v>
      </c>
      <c r="B251" s="26">
        <v>916</v>
      </c>
      <c r="C251" s="25">
        <v>0</v>
      </c>
      <c r="D251" s="25">
        <v>0</v>
      </c>
      <c r="E251" s="24" t="s">
        <v>79</v>
      </c>
      <c r="F251" s="23" t="s">
        <v>79</v>
      </c>
      <c r="G251" s="10">
        <v>1350.2</v>
      </c>
      <c r="H251" s="10">
        <v>1154</v>
      </c>
      <c r="I251" s="7">
        <v>0.8546881943415789</v>
      </c>
      <c r="J251" s="6"/>
    </row>
    <row r="252" spans="1:10" s="5" customFormat="1" ht="15" customHeight="1">
      <c r="A252" s="8" t="s">
        <v>91</v>
      </c>
      <c r="B252" s="26">
        <v>916</v>
      </c>
      <c r="C252" s="25">
        <v>1</v>
      </c>
      <c r="D252" s="25">
        <v>0</v>
      </c>
      <c r="E252" s="24" t="s">
        <v>79</v>
      </c>
      <c r="F252" s="23" t="s">
        <v>79</v>
      </c>
      <c r="G252" s="10">
        <v>1350.2</v>
      </c>
      <c r="H252" s="10">
        <v>1154</v>
      </c>
      <c r="I252" s="7">
        <v>0.8546881943415789</v>
      </c>
      <c r="J252" s="6"/>
    </row>
    <row r="253" spans="1:10" s="5" customFormat="1" ht="39.75" customHeight="1">
      <c r="A253" s="8" t="s">
        <v>198</v>
      </c>
      <c r="B253" s="26">
        <v>916</v>
      </c>
      <c r="C253" s="25">
        <v>1</v>
      </c>
      <c r="D253" s="25">
        <v>3</v>
      </c>
      <c r="E253" s="24" t="s">
        <v>79</v>
      </c>
      <c r="F253" s="23" t="s">
        <v>79</v>
      </c>
      <c r="G253" s="10">
        <v>1350.2</v>
      </c>
      <c r="H253" s="10">
        <v>1154</v>
      </c>
      <c r="I253" s="7">
        <v>0.8546881943415789</v>
      </c>
      <c r="J253" s="6"/>
    </row>
    <row r="254" spans="1:10" ht="27.75" customHeight="1">
      <c r="A254" s="13" t="s">
        <v>89</v>
      </c>
      <c r="B254" s="22">
        <v>916</v>
      </c>
      <c r="C254" s="21">
        <v>1</v>
      </c>
      <c r="D254" s="21">
        <v>3</v>
      </c>
      <c r="E254" s="20">
        <v>20000</v>
      </c>
      <c r="F254" s="19" t="s">
        <v>79</v>
      </c>
      <c r="G254" s="12">
        <v>1350.2</v>
      </c>
      <c r="H254" s="12">
        <v>1154</v>
      </c>
      <c r="I254" s="9">
        <v>0.8546881943415789</v>
      </c>
      <c r="J254" s="16"/>
    </row>
    <row r="255" spans="1:10" ht="15" customHeight="1">
      <c r="A255" s="13" t="s">
        <v>88</v>
      </c>
      <c r="B255" s="22">
        <v>916</v>
      </c>
      <c r="C255" s="21">
        <v>1</v>
      </c>
      <c r="D255" s="21">
        <v>3</v>
      </c>
      <c r="E255" s="20">
        <v>22100</v>
      </c>
      <c r="F255" s="19" t="s">
        <v>79</v>
      </c>
      <c r="G255" s="12">
        <v>397</v>
      </c>
      <c r="H255" s="12">
        <v>346.9</v>
      </c>
      <c r="I255" s="9">
        <v>0.8738035264483627</v>
      </c>
      <c r="J255" s="16"/>
    </row>
    <row r="256" spans="1:10" ht="54.75" customHeight="1">
      <c r="A256" s="13" t="s">
        <v>85</v>
      </c>
      <c r="B256" s="22">
        <v>916</v>
      </c>
      <c r="C256" s="21">
        <v>1</v>
      </c>
      <c r="D256" s="21">
        <v>3</v>
      </c>
      <c r="E256" s="20" t="s">
        <v>87</v>
      </c>
      <c r="F256" s="19" t="s">
        <v>83</v>
      </c>
      <c r="G256" s="12">
        <v>390.1</v>
      </c>
      <c r="H256" s="12">
        <v>342.5</v>
      </c>
      <c r="I256" s="9">
        <v>0.8779800051268905</v>
      </c>
      <c r="J256" s="16"/>
    </row>
    <row r="257" spans="1:10" ht="27.75" customHeight="1">
      <c r="A257" s="13" t="s">
        <v>78</v>
      </c>
      <c r="B257" s="22">
        <v>916</v>
      </c>
      <c r="C257" s="21">
        <v>1</v>
      </c>
      <c r="D257" s="21">
        <v>3</v>
      </c>
      <c r="E257" s="20" t="s">
        <v>87</v>
      </c>
      <c r="F257" s="19" t="s">
        <v>77</v>
      </c>
      <c r="G257" s="12">
        <v>6</v>
      </c>
      <c r="H257" s="12">
        <v>3.5</v>
      </c>
      <c r="I257" s="9">
        <v>0.5833333333333334</v>
      </c>
      <c r="J257" s="16"/>
    </row>
    <row r="258" spans="1:10" ht="15" customHeight="1">
      <c r="A258" s="13" t="s">
        <v>163</v>
      </c>
      <c r="B258" s="22">
        <v>916</v>
      </c>
      <c r="C258" s="21">
        <v>1</v>
      </c>
      <c r="D258" s="21">
        <v>3</v>
      </c>
      <c r="E258" s="20" t="s">
        <v>87</v>
      </c>
      <c r="F258" s="19" t="s">
        <v>161</v>
      </c>
      <c r="G258" s="12">
        <v>0.9</v>
      </c>
      <c r="H258" s="12">
        <v>0.9</v>
      </c>
      <c r="I258" s="9">
        <v>1</v>
      </c>
      <c r="J258" s="16"/>
    </row>
    <row r="259" spans="1:10" ht="27.75" customHeight="1">
      <c r="A259" s="13" t="s">
        <v>197</v>
      </c>
      <c r="B259" s="22">
        <v>916</v>
      </c>
      <c r="C259" s="21">
        <v>1</v>
      </c>
      <c r="D259" s="21">
        <v>3</v>
      </c>
      <c r="E259" s="20">
        <v>22200</v>
      </c>
      <c r="F259" s="19" t="s">
        <v>79</v>
      </c>
      <c r="G259" s="12">
        <v>953.2</v>
      </c>
      <c r="H259" s="12">
        <v>807</v>
      </c>
      <c r="I259" s="9">
        <v>0.846621905161561</v>
      </c>
      <c r="J259" s="16"/>
    </row>
    <row r="260" spans="1:10" ht="54.75" customHeight="1">
      <c r="A260" s="13" t="s">
        <v>85</v>
      </c>
      <c r="B260" s="22">
        <v>916</v>
      </c>
      <c r="C260" s="21">
        <v>1</v>
      </c>
      <c r="D260" s="21">
        <v>3</v>
      </c>
      <c r="E260" s="20" t="s">
        <v>196</v>
      </c>
      <c r="F260" s="19" t="s">
        <v>83</v>
      </c>
      <c r="G260" s="12">
        <v>953.2</v>
      </c>
      <c r="H260" s="12">
        <v>807</v>
      </c>
      <c r="I260" s="9">
        <v>0.846621905161561</v>
      </c>
      <c r="J260" s="16"/>
    </row>
    <row r="261" spans="1:10" s="5" customFormat="1" ht="15" customHeight="1">
      <c r="A261" s="8" t="s">
        <v>195</v>
      </c>
      <c r="B261" s="26">
        <v>917</v>
      </c>
      <c r="C261" s="25">
        <v>0</v>
      </c>
      <c r="D261" s="25">
        <v>0</v>
      </c>
      <c r="E261" s="24" t="s">
        <v>79</v>
      </c>
      <c r="F261" s="23" t="s">
        <v>79</v>
      </c>
      <c r="G261" s="10">
        <v>38654.3</v>
      </c>
      <c r="H261" s="10">
        <v>32367.9</v>
      </c>
      <c r="I261" s="7">
        <v>0.8373686756712707</v>
      </c>
      <c r="J261" s="6"/>
    </row>
    <row r="262" spans="1:10" s="5" customFormat="1" ht="15" customHeight="1">
      <c r="A262" s="8" t="s">
        <v>91</v>
      </c>
      <c r="B262" s="26">
        <v>917</v>
      </c>
      <c r="C262" s="25">
        <v>1</v>
      </c>
      <c r="D262" s="25">
        <v>0</v>
      </c>
      <c r="E262" s="24" t="s">
        <v>79</v>
      </c>
      <c r="F262" s="23" t="s">
        <v>79</v>
      </c>
      <c r="G262" s="10">
        <v>31043.7</v>
      </c>
      <c r="H262" s="10">
        <v>26915.5</v>
      </c>
      <c r="I262" s="7">
        <v>0.8670197173661645</v>
      </c>
      <c r="J262" s="6"/>
    </row>
    <row r="263" spans="1:10" s="5" customFormat="1" ht="27.75" customHeight="1">
      <c r="A263" s="8" t="s">
        <v>194</v>
      </c>
      <c r="B263" s="26">
        <v>917</v>
      </c>
      <c r="C263" s="25">
        <v>1</v>
      </c>
      <c r="D263" s="25">
        <v>2</v>
      </c>
      <c r="E263" s="24" t="s">
        <v>79</v>
      </c>
      <c r="F263" s="23" t="s">
        <v>79</v>
      </c>
      <c r="G263" s="10">
        <v>1999.2</v>
      </c>
      <c r="H263" s="10">
        <v>1814.2</v>
      </c>
      <c r="I263" s="7">
        <v>0.9074629851940776</v>
      </c>
      <c r="J263" s="6"/>
    </row>
    <row r="264" spans="1:10" ht="27.75" customHeight="1">
      <c r="A264" s="13" t="s">
        <v>89</v>
      </c>
      <c r="B264" s="22">
        <v>917</v>
      </c>
      <c r="C264" s="21">
        <v>1</v>
      </c>
      <c r="D264" s="21">
        <v>2</v>
      </c>
      <c r="E264" s="20">
        <v>20000</v>
      </c>
      <c r="F264" s="19" t="s">
        <v>79</v>
      </c>
      <c r="G264" s="12">
        <v>1999.2</v>
      </c>
      <c r="H264" s="12">
        <v>1814.2</v>
      </c>
      <c r="I264" s="9">
        <v>0.9074629851940776</v>
      </c>
      <c r="J264" s="16"/>
    </row>
    <row r="265" spans="1:10" ht="15" customHeight="1">
      <c r="A265" s="13" t="s">
        <v>193</v>
      </c>
      <c r="B265" s="22">
        <v>917</v>
      </c>
      <c r="C265" s="21">
        <v>1</v>
      </c>
      <c r="D265" s="21">
        <v>2</v>
      </c>
      <c r="E265" s="20">
        <v>22000</v>
      </c>
      <c r="F265" s="19" t="s">
        <v>79</v>
      </c>
      <c r="G265" s="12">
        <v>1999.2</v>
      </c>
      <c r="H265" s="12">
        <v>1814.2</v>
      </c>
      <c r="I265" s="9">
        <v>0.9074629851940776</v>
      </c>
      <c r="J265" s="16"/>
    </row>
    <row r="266" spans="1:10" ht="54.75" customHeight="1">
      <c r="A266" s="13" t="s">
        <v>85</v>
      </c>
      <c r="B266" s="22">
        <v>917</v>
      </c>
      <c r="C266" s="21">
        <v>1</v>
      </c>
      <c r="D266" s="21">
        <v>2</v>
      </c>
      <c r="E266" s="20" t="s">
        <v>192</v>
      </c>
      <c r="F266" s="19" t="s">
        <v>83</v>
      </c>
      <c r="G266" s="12">
        <v>1999.2</v>
      </c>
      <c r="H266" s="12">
        <v>1814.2</v>
      </c>
      <c r="I266" s="9">
        <v>0.9074629851940776</v>
      </c>
      <c r="J266" s="16"/>
    </row>
    <row r="267" spans="1:10" s="5" customFormat="1" ht="39.75" customHeight="1">
      <c r="A267" s="8" t="s">
        <v>191</v>
      </c>
      <c r="B267" s="26">
        <v>917</v>
      </c>
      <c r="C267" s="25">
        <v>1</v>
      </c>
      <c r="D267" s="25">
        <v>4</v>
      </c>
      <c r="E267" s="24" t="s">
        <v>79</v>
      </c>
      <c r="F267" s="23" t="s">
        <v>79</v>
      </c>
      <c r="G267" s="10">
        <v>23540.6</v>
      </c>
      <c r="H267" s="10">
        <v>20968.6</v>
      </c>
      <c r="I267" s="7">
        <v>0.890741952201728</v>
      </c>
      <c r="J267" s="6"/>
    </row>
    <row r="268" spans="1:10" ht="27.75" customHeight="1">
      <c r="A268" s="13" t="s">
        <v>89</v>
      </c>
      <c r="B268" s="22">
        <v>917</v>
      </c>
      <c r="C268" s="21">
        <v>1</v>
      </c>
      <c r="D268" s="21">
        <v>4</v>
      </c>
      <c r="E268" s="20">
        <v>20000</v>
      </c>
      <c r="F268" s="19" t="s">
        <v>79</v>
      </c>
      <c r="G268" s="12">
        <v>23346.6</v>
      </c>
      <c r="H268" s="12">
        <v>20968.1</v>
      </c>
      <c r="I268" s="9">
        <v>0.8981222105145932</v>
      </c>
      <c r="J268" s="16"/>
    </row>
    <row r="269" spans="1:10" ht="15" customHeight="1">
      <c r="A269" s="13" t="s">
        <v>88</v>
      </c>
      <c r="B269" s="22">
        <v>917</v>
      </c>
      <c r="C269" s="21">
        <v>1</v>
      </c>
      <c r="D269" s="21">
        <v>4</v>
      </c>
      <c r="E269" s="20">
        <v>22100</v>
      </c>
      <c r="F269" s="19" t="s">
        <v>79</v>
      </c>
      <c r="G269" s="12">
        <v>23346.6</v>
      </c>
      <c r="H269" s="12">
        <v>20968.1</v>
      </c>
      <c r="I269" s="9">
        <v>0.8981222105145932</v>
      </c>
      <c r="J269" s="16"/>
    </row>
    <row r="270" spans="1:10" ht="54.75" customHeight="1">
      <c r="A270" s="13" t="s">
        <v>85</v>
      </c>
      <c r="B270" s="22">
        <v>917</v>
      </c>
      <c r="C270" s="21">
        <v>1</v>
      </c>
      <c r="D270" s="21">
        <v>4</v>
      </c>
      <c r="E270" s="20" t="s">
        <v>87</v>
      </c>
      <c r="F270" s="19" t="s">
        <v>83</v>
      </c>
      <c r="G270" s="12">
        <v>21468.9</v>
      </c>
      <c r="H270" s="12">
        <v>19590.4</v>
      </c>
      <c r="I270" s="9">
        <v>0.9125013391463932</v>
      </c>
      <c r="J270" s="16"/>
    </row>
    <row r="271" spans="1:10" ht="27.75" customHeight="1">
      <c r="A271" s="13" t="s">
        <v>78</v>
      </c>
      <c r="B271" s="22">
        <v>917</v>
      </c>
      <c r="C271" s="21">
        <v>1</v>
      </c>
      <c r="D271" s="21">
        <v>4</v>
      </c>
      <c r="E271" s="20" t="s">
        <v>87</v>
      </c>
      <c r="F271" s="19" t="s">
        <v>77</v>
      </c>
      <c r="G271" s="12">
        <v>1856.4</v>
      </c>
      <c r="H271" s="12">
        <v>1370.2</v>
      </c>
      <c r="I271" s="9">
        <v>0.7380952380952381</v>
      </c>
      <c r="J271" s="16"/>
    </row>
    <row r="272" spans="1:10" ht="15" customHeight="1">
      <c r="A272" s="13" t="s">
        <v>163</v>
      </c>
      <c r="B272" s="22">
        <v>917</v>
      </c>
      <c r="C272" s="21">
        <v>1</v>
      </c>
      <c r="D272" s="21">
        <v>4</v>
      </c>
      <c r="E272" s="20" t="s">
        <v>87</v>
      </c>
      <c r="F272" s="19" t="s">
        <v>161</v>
      </c>
      <c r="G272" s="12">
        <v>21.3</v>
      </c>
      <c r="H272" s="12">
        <v>7.5</v>
      </c>
      <c r="I272" s="9">
        <v>0.352112676056338</v>
      </c>
      <c r="J272" s="16"/>
    </row>
    <row r="273" spans="1:10" ht="15" customHeight="1">
      <c r="A273" s="13" t="s">
        <v>97</v>
      </c>
      <c r="B273" s="22">
        <v>917</v>
      </c>
      <c r="C273" s="21">
        <v>1</v>
      </c>
      <c r="D273" s="21">
        <v>4</v>
      </c>
      <c r="E273" s="20">
        <v>7950000</v>
      </c>
      <c r="F273" s="19" t="s">
        <v>79</v>
      </c>
      <c r="G273" s="12">
        <v>194</v>
      </c>
      <c r="H273" s="12">
        <v>0.5</v>
      </c>
      <c r="I273" s="9">
        <v>0.002577319587628866</v>
      </c>
      <c r="J273" s="16"/>
    </row>
    <row r="274" spans="1:10" ht="39.75" customHeight="1">
      <c r="A274" s="13" t="s">
        <v>156</v>
      </c>
      <c r="B274" s="22">
        <v>917</v>
      </c>
      <c r="C274" s="21">
        <v>1</v>
      </c>
      <c r="D274" s="21">
        <v>4</v>
      </c>
      <c r="E274" s="20">
        <v>7956400</v>
      </c>
      <c r="F274" s="19" t="s">
        <v>79</v>
      </c>
      <c r="G274" s="12">
        <v>194</v>
      </c>
      <c r="H274" s="12">
        <v>0.5</v>
      </c>
      <c r="I274" s="9">
        <v>0.002577319587628866</v>
      </c>
      <c r="J274" s="16"/>
    </row>
    <row r="275" spans="1:10" ht="27.75" customHeight="1">
      <c r="A275" s="13" t="s">
        <v>78</v>
      </c>
      <c r="B275" s="22">
        <v>917</v>
      </c>
      <c r="C275" s="21">
        <v>1</v>
      </c>
      <c r="D275" s="21">
        <v>4</v>
      </c>
      <c r="E275" s="20" t="s">
        <v>155</v>
      </c>
      <c r="F275" s="19" t="s">
        <v>77</v>
      </c>
      <c r="G275" s="12">
        <v>194</v>
      </c>
      <c r="H275" s="12">
        <v>0.5</v>
      </c>
      <c r="I275" s="9">
        <v>0.002577319587628866</v>
      </c>
      <c r="J275" s="16"/>
    </row>
    <row r="276" spans="1:10" s="5" customFormat="1" ht="15" customHeight="1">
      <c r="A276" s="8" t="s">
        <v>190</v>
      </c>
      <c r="B276" s="26">
        <v>917</v>
      </c>
      <c r="C276" s="25">
        <v>1</v>
      </c>
      <c r="D276" s="25">
        <v>7</v>
      </c>
      <c r="E276" s="24" t="s">
        <v>79</v>
      </c>
      <c r="F276" s="23" t="s">
        <v>79</v>
      </c>
      <c r="G276" s="10">
        <v>2000</v>
      </c>
      <c r="H276" s="10">
        <v>2000</v>
      </c>
      <c r="I276" s="7">
        <v>1</v>
      </c>
      <c r="J276" s="6"/>
    </row>
    <row r="277" spans="1:10" ht="15" customHeight="1">
      <c r="A277" s="13" t="s">
        <v>189</v>
      </c>
      <c r="B277" s="22">
        <v>917</v>
      </c>
      <c r="C277" s="21">
        <v>1</v>
      </c>
      <c r="D277" s="21">
        <v>7</v>
      </c>
      <c r="E277" s="20">
        <v>200000</v>
      </c>
      <c r="F277" s="19" t="s">
        <v>79</v>
      </c>
      <c r="G277" s="12">
        <v>2000</v>
      </c>
      <c r="H277" s="12">
        <v>2000</v>
      </c>
      <c r="I277" s="9">
        <v>1</v>
      </c>
      <c r="J277" s="16"/>
    </row>
    <row r="278" spans="1:10" ht="27.75" customHeight="1">
      <c r="A278" s="13" t="s">
        <v>188</v>
      </c>
      <c r="B278" s="22">
        <v>917</v>
      </c>
      <c r="C278" s="21">
        <v>1</v>
      </c>
      <c r="D278" s="21">
        <v>7</v>
      </c>
      <c r="E278" s="20">
        <v>204100</v>
      </c>
      <c r="F278" s="19" t="s">
        <v>79</v>
      </c>
      <c r="G278" s="12">
        <v>2000</v>
      </c>
      <c r="H278" s="12">
        <v>2000</v>
      </c>
      <c r="I278" s="9">
        <v>1</v>
      </c>
      <c r="J278" s="16"/>
    </row>
    <row r="279" spans="1:10" ht="15" customHeight="1">
      <c r="A279" s="13" t="s">
        <v>163</v>
      </c>
      <c r="B279" s="22">
        <v>917</v>
      </c>
      <c r="C279" s="21">
        <v>1</v>
      </c>
      <c r="D279" s="21">
        <v>7</v>
      </c>
      <c r="E279" s="20" t="s">
        <v>187</v>
      </c>
      <c r="F279" s="19" t="s">
        <v>161</v>
      </c>
      <c r="G279" s="12">
        <v>2000</v>
      </c>
      <c r="H279" s="12">
        <v>2000</v>
      </c>
      <c r="I279" s="9">
        <v>1</v>
      </c>
      <c r="J279" s="16"/>
    </row>
    <row r="280" spans="1:10" s="5" customFormat="1" ht="15" customHeight="1">
      <c r="A280" s="8" t="s">
        <v>186</v>
      </c>
      <c r="B280" s="26">
        <v>917</v>
      </c>
      <c r="C280" s="25">
        <v>1</v>
      </c>
      <c r="D280" s="25">
        <v>11</v>
      </c>
      <c r="E280" s="24" t="s">
        <v>79</v>
      </c>
      <c r="F280" s="23" t="s">
        <v>79</v>
      </c>
      <c r="G280" s="10">
        <v>300</v>
      </c>
      <c r="H280" s="10">
        <v>0</v>
      </c>
      <c r="I280" s="7">
        <v>0</v>
      </c>
      <c r="J280" s="6"/>
    </row>
    <row r="281" spans="1:10" ht="15" customHeight="1">
      <c r="A281" s="13" t="s">
        <v>186</v>
      </c>
      <c r="B281" s="22">
        <v>917</v>
      </c>
      <c r="C281" s="21">
        <v>1</v>
      </c>
      <c r="D281" s="21">
        <v>11</v>
      </c>
      <c r="E281" s="20">
        <v>700000</v>
      </c>
      <c r="F281" s="19" t="s">
        <v>79</v>
      </c>
      <c r="G281" s="12">
        <v>300</v>
      </c>
      <c r="H281" s="12">
        <v>0</v>
      </c>
      <c r="I281" s="9">
        <v>0</v>
      </c>
      <c r="J281" s="16"/>
    </row>
    <row r="282" spans="1:10" ht="15" customHeight="1">
      <c r="A282" s="13" t="s">
        <v>185</v>
      </c>
      <c r="B282" s="22">
        <v>917</v>
      </c>
      <c r="C282" s="21">
        <v>1</v>
      </c>
      <c r="D282" s="21">
        <v>11</v>
      </c>
      <c r="E282" s="20">
        <v>704300</v>
      </c>
      <c r="F282" s="19" t="s">
        <v>79</v>
      </c>
      <c r="G282" s="12">
        <v>300</v>
      </c>
      <c r="H282" s="12">
        <v>0</v>
      </c>
      <c r="I282" s="9">
        <v>0</v>
      </c>
      <c r="J282" s="16"/>
    </row>
    <row r="283" spans="1:10" ht="15" customHeight="1">
      <c r="A283" s="13" t="s">
        <v>163</v>
      </c>
      <c r="B283" s="22">
        <v>917</v>
      </c>
      <c r="C283" s="21">
        <v>1</v>
      </c>
      <c r="D283" s="21">
        <v>11</v>
      </c>
      <c r="E283" s="20" t="s">
        <v>184</v>
      </c>
      <c r="F283" s="19" t="s">
        <v>161</v>
      </c>
      <c r="G283" s="12">
        <v>300</v>
      </c>
      <c r="H283" s="12">
        <v>0</v>
      </c>
      <c r="I283" s="9">
        <v>0</v>
      </c>
      <c r="J283" s="16"/>
    </row>
    <row r="284" spans="1:10" s="5" customFormat="1" ht="15" customHeight="1">
      <c r="A284" s="8" t="s">
        <v>129</v>
      </c>
      <c r="B284" s="26">
        <v>917</v>
      </c>
      <c r="C284" s="25">
        <v>1</v>
      </c>
      <c r="D284" s="25">
        <v>13</v>
      </c>
      <c r="E284" s="24" t="s">
        <v>79</v>
      </c>
      <c r="F284" s="23" t="s">
        <v>79</v>
      </c>
      <c r="G284" s="10">
        <v>3203.9</v>
      </c>
      <c r="H284" s="10">
        <v>2132.7</v>
      </c>
      <c r="I284" s="7">
        <v>0.6656574799463153</v>
      </c>
      <c r="J284" s="6"/>
    </row>
    <row r="285" spans="1:10" ht="27.75" customHeight="1">
      <c r="A285" s="13" t="s">
        <v>89</v>
      </c>
      <c r="B285" s="22">
        <v>917</v>
      </c>
      <c r="C285" s="21">
        <v>1</v>
      </c>
      <c r="D285" s="21">
        <v>13</v>
      </c>
      <c r="E285" s="20">
        <v>20000</v>
      </c>
      <c r="F285" s="19" t="s">
        <v>79</v>
      </c>
      <c r="G285" s="12">
        <v>2927.9</v>
      </c>
      <c r="H285" s="12">
        <v>2042.2</v>
      </c>
      <c r="I285" s="9">
        <v>0.697496499197377</v>
      </c>
      <c r="J285" s="16"/>
    </row>
    <row r="286" spans="1:10" ht="27.75" customHeight="1">
      <c r="A286" s="13" t="s">
        <v>183</v>
      </c>
      <c r="B286" s="22">
        <v>917</v>
      </c>
      <c r="C286" s="21">
        <v>1</v>
      </c>
      <c r="D286" s="21">
        <v>13</v>
      </c>
      <c r="E286" s="20" t="s">
        <v>182</v>
      </c>
      <c r="F286" s="19" t="s">
        <v>79</v>
      </c>
      <c r="G286" s="12">
        <v>637.3</v>
      </c>
      <c r="H286" s="12">
        <v>437.5</v>
      </c>
      <c r="I286" s="9">
        <v>0.6864898791777813</v>
      </c>
      <c r="J286" s="16"/>
    </row>
    <row r="287" spans="1:10" ht="54.75" customHeight="1">
      <c r="A287" s="13" t="s">
        <v>85</v>
      </c>
      <c r="B287" s="22">
        <v>917</v>
      </c>
      <c r="C287" s="21">
        <v>1</v>
      </c>
      <c r="D287" s="21">
        <v>13</v>
      </c>
      <c r="E287" s="20" t="s">
        <v>182</v>
      </c>
      <c r="F287" s="19" t="s">
        <v>83</v>
      </c>
      <c r="G287" s="12">
        <v>556.8</v>
      </c>
      <c r="H287" s="12">
        <v>425.1</v>
      </c>
      <c r="I287" s="9">
        <v>0.763469827586207</v>
      </c>
      <c r="J287" s="16"/>
    </row>
    <row r="288" spans="1:10" ht="27.75" customHeight="1">
      <c r="A288" s="13" t="s">
        <v>78</v>
      </c>
      <c r="B288" s="22">
        <v>917</v>
      </c>
      <c r="C288" s="21">
        <v>1</v>
      </c>
      <c r="D288" s="21">
        <v>13</v>
      </c>
      <c r="E288" s="20" t="s">
        <v>182</v>
      </c>
      <c r="F288" s="19" t="s">
        <v>77</v>
      </c>
      <c r="G288" s="12">
        <v>80.5</v>
      </c>
      <c r="H288" s="12">
        <v>12.4</v>
      </c>
      <c r="I288" s="9">
        <v>0.15403726708074533</v>
      </c>
      <c r="J288" s="16"/>
    </row>
    <row r="289" spans="1:10" ht="39.75" customHeight="1">
      <c r="A289" s="13" t="s">
        <v>181</v>
      </c>
      <c r="B289" s="22">
        <v>917</v>
      </c>
      <c r="C289" s="21">
        <v>1</v>
      </c>
      <c r="D289" s="21">
        <v>13</v>
      </c>
      <c r="E289" s="20" t="s">
        <v>180</v>
      </c>
      <c r="F289" s="19" t="s">
        <v>79</v>
      </c>
      <c r="G289" s="12">
        <v>414.3</v>
      </c>
      <c r="H289" s="12">
        <v>270.5</v>
      </c>
      <c r="I289" s="9">
        <v>0.6529085203958483</v>
      </c>
      <c r="J289" s="16"/>
    </row>
    <row r="290" spans="1:10" ht="54.75" customHeight="1">
      <c r="A290" s="13" t="s">
        <v>85</v>
      </c>
      <c r="B290" s="22">
        <v>917</v>
      </c>
      <c r="C290" s="21">
        <v>1</v>
      </c>
      <c r="D290" s="21">
        <v>13</v>
      </c>
      <c r="E290" s="20" t="s">
        <v>180</v>
      </c>
      <c r="F290" s="19" t="s">
        <v>83</v>
      </c>
      <c r="G290" s="12">
        <v>360.2</v>
      </c>
      <c r="H290" s="12">
        <v>245.5</v>
      </c>
      <c r="I290" s="9">
        <v>0.681565796779567</v>
      </c>
      <c r="J290" s="16"/>
    </row>
    <row r="291" spans="1:10" ht="27.75" customHeight="1">
      <c r="A291" s="13" t="s">
        <v>78</v>
      </c>
      <c r="B291" s="22">
        <v>917</v>
      </c>
      <c r="C291" s="21">
        <v>1</v>
      </c>
      <c r="D291" s="21">
        <v>13</v>
      </c>
      <c r="E291" s="20" t="s">
        <v>180</v>
      </c>
      <c r="F291" s="19" t="s">
        <v>77</v>
      </c>
      <c r="G291" s="12">
        <v>54.1</v>
      </c>
      <c r="H291" s="12">
        <v>25</v>
      </c>
      <c r="I291" s="9">
        <v>0.4621072088724584</v>
      </c>
      <c r="J291" s="16"/>
    </row>
    <row r="292" spans="1:10" ht="54.75" customHeight="1">
      <c r="A292" s="13" t="s">
        <v>179</v>
      </c>
      <c r="B292" s="22">
        <v>917</v>
      </c>
      <c r="C292" s="21">
        <v>1</v>
      </c>
      <c r="D292" s="21">
        <v>13</v>
      </c>
      <c r="E292" s="20">
        <v>20300</v>
      </c>
      <c r="F292" s="19" t="s">
        <v>79</v>
      </c>
      <c r="G292" s="12">
        <v>1239</v>
      </c>
      <c r="H292" s="12">
        <v>861.3</v>
      </c>
      <c r="I292" s="9">
        <v>0.6951573849878935</v>
      </c>
      <c r="J292" s="16"/>
    </row>
    <row r="293" spans="1:10" ht="54.75" customHeight="1">
      <c r="A293" s="13" t="s">
        <v>85</v>
      </c>
      <c r="B293" s="22">
        <v>917</v>
      </c>
      <c r="C293" s="21">
        <v>1</v>
      </c>
      <c r="D293" s="21">
        <v>13</v>
      </c>
      <c r="E293" s="20" t="s">
        <v>178</v>
      </c>
      <c r="F293" s="19" t="s">
        <v>83</v>
      </c>
      <c r="G293" s="12">
        <v>962.1</v>
      </c>
      <c r="H293" s="12">
        <v>667.5</v>
      </c>
      <c r="I293" s="9">
        <v>0.6937948238228874</v>
      </c>
      <c r="J293" s="16"/>
    </row>
    <row r="294" spans="1:10" ht="27.75" customHeight="1">
      <c r="A294" s="13" t="s">
        <v>78</v>
      </c>
      <c r="B294" s="22">
        <v>917</v>
      </c>
      <c r="C294" s="21">
        <v>1</v>
      </c>
      <c r="D294" s="21">
        <v>13</v>
      </c>
      <c r="E294" s="20" t="s">
        <v>178</v>
      </c>
      <c r="F294" s="19" t="s">
        <v>77</v>
      </c>
      <c r="G294" s="12">
        <v>276.9</v>
      </c>
      <c r="H294" s="12">
        <v>193.8</v>
      </c>
      <c r="I294" s="9">
        <v>0.6998916576381367</v>
      </c>
      <c r="J294" s="16"/>
    </row>
    <row r="295" spans="1:10" ht="39.75" customHeight="1">
      <c r="A295" s="13" t="s">
        <v>177</v>
      </c>
      <c r="B295" s="22">
        <v>917</v>
      </c>
      <c r="C295" s="21">
        <v>1</v>
      </c>
      <c r="D295" s="21">
        <v>13</v>
      </c>
      <c r="E295" s="20">
        <v>20500</v>
      </c>
      <c r="F295" s="19" t="s">
        <v>79</v>
      </c>
      <c r="G295" s="12">
        <v>637.3</v>
      </c>
      <c r="H295" s="12">
        <v>472.9</v>
      </c>
      <c r="I295" s="9">
        <v>0.7420367174015378</v>
      </c>
      <c r="J295" s="16"/>
    </row>
    <row r="296" spans="1:10" ht="54.75" customHeight="1">
      <c r="A296" s="13" t="s">
        <v>85</v>
      </c>
      <c r="B296" s="22">
        <v>917</v>
      </c>
      <c r="C296" s="21">
        <v>1</v>
      </c>
      <c r="D296" s="21">
        <v>13</v>
      </c>
      <c r="E296" s="20" t="s">
        <v>176</v>
      </c>
      <c r="F296" s="19" t="s">
        <v>83</v>
      </c>
      <c r="G296" s="12">
        <v>557.9</v>
      </c>
      <c r="H296" s="12">
        <v>452.3</v>
      </c>
      <c r="I296" s="9">
        <v>0.8107187668040868</v>
      </c>
      <c r="J296" s="16"/>
    </row>
    <row r="297" spans="1:10" ht="27.75" customHeight="1">
      <c r="A297" s="13" t="s">
        <v>78</v>
      </c>
      <c r="B297" s="22">
        <v>917</v>
      </c>
      <c r="C297" s="21">
        <v>1</v>
      </c>
      <c r="D297" s="21">
        <v>13</v>
      </c>
      <c r="E297" s="20" t="s">
        <v>176</v>
      </c>
      <c r="F297" s="19" t="s">
        <v>77</v>
      </c>
      <c r="G297" s="12">
        <v>79.4</v>
      </c>
      <c r="H297" s="12">
        <v>20.6</v>
      </c>
      <c r="I297" s="9">
        <v>0.2594458438287154</v>
      </c>
      <c r="J297" s="16"/>
    </row>
    <row r="298" spans="1:10" ht="27.75" customHeight="1">
      <c r="A298" s="13" t="s">
        <v>128</v>
      </c>
      <c r="B298" s="22">
        <v>917</v>
      </c>
      <c r="C298" s="21">
        <v>1</v>
      </c>
      <c r="D298" s="21">
        <v>13</v>
      </c>
      <c r="E298" s="20">
        <v>920000</v>
      </c>
      <c r="F298" s="19" t="s">
        <v>79</v>
      </c>
      <c r="G298" s="12">
        <v>200</v>
      </c>
      <c r="H298" s="12">
        <v>90.5</v>
      </c>
      <c r="I298" s="9">
        <v>0.4525</v>
      </c>
      <c r="J298" s="16"/>
    </row>
    <row r="299" spans="1:10" ht="15" customHeight="1">
      <c r="A299" s="13" t="s">
        <v>127</v>
      </c>
      <c r="B299" s="22">
        <v>917</v>
      </c>
      <c r="C299" s="21">
        <v>1</v>
      </c>
      <c r="D299" s="21">
        <v>13</v>
      </c>
      <c r="E299" s="20">
        <v>924700</v>
      </c>
      <c r="F299" s="19" t="s">
        <v>79</v>
      </c>
      <c r="G299" s="12">
        <v>200</v>
      </c>
      <c r="H299" s="12">
        <v>90.5</v>
      </c>
      <c r="I299" s="9">
        <v>0.4525</v>
      </c>
      <c r="J299" s="16"/>
    </row>
    <row r="300" spans="1:10" ht="27.75" customHeight="1">
      <c r="A300" s="13" t="s">
        <v>78</v>
      </c>
      <c r="B300" s="22">
        <v>917</v>
      </c>
      <c r="C300" s="21">
        <v>1</v>
      </c>
      <c r="D300" s="21">
        <v>13</v>
      </c>
      <c r="E300" s="20" t="s">
        <v>126</v>
      </c>
      <c r="F300" s="19" t="s">
        <v>77</v>
      </c>
      <c r="G300" s="12">
        <v>32.9</v>
      </c>
      <c r="H300" s="12">
        <v>8.4</v>
      </c>
      <c r="I300" s="9">
        <v>0.25531914893617025</v>
      </c>
      <c r="J300" s="16"/>
    </row>
    <row r="301" spans="1:10" ht="15" customHeight="1">
      <c r="A301" s="13" t="s">
        <v>163</v>
      </c>
      <c r="B301" s="22">
        <v>917</v>
      </c>
      <c r="C301" s="21">
        <v>1</v>
      </c>
      <c r="D301" s="21">
        <v>13</v>
      </c>
      <c r="E301" s="20" t="s">
        <v>126</v>
      </c>
      <c r="F301" s="19" t="s">
        <v>161</v>
      </c>
      <c r="G301" s="12">
        <v>167.1</v>
      </c>
      <c r="H301" s="12">
        <v>82.1</v>
      </c>
      <c r="I301" s="9">
        <v>0.49132256134051466</v>
      </c>
      <c r="J301" s="16"/>
    </row>
    <row r="302" spans="1:10" ht="15" customHeight="1">
      <c r="A302" s="13" t="s">
        <v>97</v>
      </c>
      <c r="B302" s="22">
        <v>917</v>
      </c>
      <c r="C302" s="21">
        <v>1</v>
      </c>
      <c r="D302" s="21">
        <v>13</v>
      </c>
      <c r="E302" s="20">
        <v>7950000</v>
      </c>
      <c r="F302" s="19" t="s">
        <v>79</v>
      </c>
      <c r="G302" s="12">
        <v>76</v>
      </c>
      <c r="H302" s="12">
        <v>0</v>
      </c>
      <c r="I302" s="9">
        <v>0</v>
      </c>
      <c r="J302" s="16"/>
    </row>
    <row r="303" spans="1:10" ht="39.75" customHeight="1">
      <c r="A303" s="13" t="s">
        <v>175</v>
      </c>
      <c r="B303" s="22">
        <v>917</v>
      </c>
      <c r="C303" s="21">
        <v>1</v>
      </c>
      <c r="D303" s="21">
        <v>13</v>
      </c>
      <c r="E303" s="20">
        <v>7956700</v>
      </c>
      <c r="F303" s="19" t="s">
        <v>79</v>
      </c>
      <c r="G303" s="12">
        <v>21</v>
      </c>
      <c r="H303" s="12">
        <v>0</v>
      </c>
      <c r="I303" s="9">
        <v>0</v>
      </c>
      <c r="J303" s="16"/>
    </row>
    <row r="304" spans="1:10" ht="27.75" customHeight="1">
      <c r="A304" s="13" t="s">
        <v>78</v>
      </c>
      <c r="B304" s="22">
        <v>917</v>
      </c>
      <c r="C304" s="21">
        <v>1</v>
      </c>
      <c r="D304" s="21">
        <v>13</v>
      </c>
      <c r="E304" s="20" t="s">
        <v>174</v>
      </c>
      <c r="F304" s="19" t="s">
        <v>77</v>
      </c>
      <c r="G304" s="12">
        <v>21</v>
      </c>
      <c r="H304" s="12">
        <v>0</v>
      </c>
      <c r="I304" s="9">
        <v>0</v>
      </c>
      <c r="J304" s="16"/>
    </row>
    <row r="305" spans="1:10" ht="39.75" customHeight="1">
      <c r="A305" s="13" t="s">
        <v>173</v>
      </c>
      <c r="B305" s="22">
        <v>917</v>
      </c>
      <c r="C305" s="21">
        <v>1</v>
      </c>
      <c r="D305" s="21">
        <v>13</v>
      </c>
      <c r="E305" s="20">
        <v>7957600</v>
      </c>
      <c r="F305" s="19" t="s">
        <v>79</v>
      </c>
      <c r="G305" s="12">
        <v>40</v>
      </c>
      <c r="H305" s="12">
        <v>0</v>
      </c>
      <c r="I305" s="9">
        <v>0</v>
      </c>
      <c r="J305" s="16"/>
    </row>
    <row r="306" spans="1:10" ht="27.75" customHeight="1">
      <c r="A306" s="13" t="s">
        <v>78</v>
      </c>
      <c r="B306" s="22">
        <v>917</v>
      </c>
      <c r="C306" s="21">
        <v>1</v>
      </c>
      <c r="D306" s="21">
        <v>13</v>
      </c>
      <c r="E306" s="20" t="s">
        <v>172</v>
      </c>
      <c r="F306" s="19" t="s">
        <v>77</v>
      </c>
      <c r="G306" s="12">
        <v>40</v>
      </c>
      <c r="H306" s="12">
        <v>0</v>
      </c>
      <c r="I306" s="9">
        <v>0</v>
      </c>
      <c r="J306" s="16"/>
    </row>
    <row r="307" spans="1:10" ht="39.75" customHeight="1">
      <c r="A307" s="13" t="s">
        <v>171</v>
      </c>
      <c r="B307" s="22">
        <v>917</v>
      </c>
      <c r="C307" s="21">
        <v>1</v>
      </c>
      <c r="D307" s="21">
        <v>13</v>
      </c>
      <c r="E307" s="20">
        <v>7957900</v>
      </c>
      <c r="F307" s="19" t="s">
        <v>79</v>
      </c>
      <c r="G307" s="12">
        <v>15</v>
      </c>
      <c r="H307" s="12">
        <v>0</v>
      </c>
      <c r="I307" s="9">
        <v>0</v>
      </c>
      <c r="J307" s="16"/>
    </row>
    <row r="308" spans="1:10" ht="27.75" customHeight="1">
      <c r="A308" s="13" t="s">
        <v>78</v>
      </c>
      <c r="B308" s="22">
        <v>917</v>
      </c>
      <c r="C308" s="21">
        <v>1</v>
      </c>
      <c r="D308" s="21">
        <v>13</v>
      </c>
      <c r="E308" s="20" t="s">
        <v>170</v>
      </c>
      <c r="F308" s="19" t="s">
        <v>77</v>
      </c>
      <c r="G308" s="12">
        <v>15</v>
      </c>
      <c r="H308" s="12">
        <v>0</v>
      </c>
      <c r="I308" s="9">
        <v>0</v>
      </c>
      <c r="J308" s="16"/>
    </row>
    <row r="309" spans="1:10" s="5" customFormat="1" ht="15" customHeight="1">
      <c r="A309" s="8" t="s">
        <v>169</v>
      </c>
      <c r="B309" s="26">
        <v>917</v>
      </c>
      <c r="C309" s="25">
        <v>4</v>
      </c>
      <c r="D309" s="25">
        <v>0</v>
      </c>
      <c r="E309" s="24" t="s">
        <v>79</v>
      </c>
      <c r="F309" s="23" t="s">
        <v>79</v>
      </c>
      <c r="G309" s="10">
        <v>168.2</v>
      </c>
      <c r="H309" s="10">
        <v>0</v>
      </c>
      <c r="I309" s="7">
        <v>0</v>
      </c>
      <c r="J309" s="6"/>
    </row>
    <row r="310" spans="1:10" s="5" customFormat="1" ht="15" customHeight="1">
      <c r="A310" s="8" t="s">
        <v>168</v>
      </c>
      <c r="B310" s="26">
        <v>917</v>
      </c>
      <c r="C310" s="25">
        <v>4</v>
      </c>
      <c r="D310" s="25">
        <v>9</v>
      </c>
      <c r="E310" s="24" t="s">
        <v>79</v>
      </c>
      <c r="F310" s="23" t="s">
        <v>79</v>
      </c>
      <c r="G310" s="10">
        <v>129.6</v>
      </c>
      <c r="H310" s="10">
        <v>0</v>
      </c>
      <c r="I310" s="7">
        <v>0</v>
      </c>
      <c r="J310" s="6"/>
    </row>
    <row r="311" spans="1:10" ht="15" customHeight="1">
      <c r="A311" s="13" t="s">
        <v>97</v>
      </c>
      <c r="B311" s="22">
        <v>917</v>
      </c>
      <c r="C311" s="21">
        <v>4</v>
      </c>
      <c r="D311" s="21">
        <v>9</v>
      </c>
      <c r="E311" s="20">
        <v>7950000</v>
      </c>
      <c r="F311" s="19" t="s">
        <v>79</v>
      </c>
      <c r="G311" s="12">
        <v>129.6</v>
      </c>
      <c r="H311" s="12">
        <v>0</v>
      </c>
      <c r="I311" s="9">
        <v>0</v>
      </c>
      <c r="J311" s="16"/>
    </row>
    <row r="312" spans="1:10" ht="39.75" customHeight="1">
      <c r="A312" s="13" t="s">
        <v>167</v>
      </c>
      <c r="B312" s="22">
        <v>917</v>
      </c>
      <c r="C312" s="21">
        <v>4</v>
      </c>
      <c r="D312" s="21">
        <v>9</v>
      </c>
      <c r="E312" s="20">
        <v>7957300</v>
      </c>
      <c r="F312" s="19" t="s">
        <v>79</v>
      </c>
      <c r="G312" s="12">
        <v>129.6</v>
      </c>
      <c r="H312" s="12">
        <v>0</v>
      </c>
      <c r="I312" s="9">
        <v>0</v>
      </c>
      <c r="J312" s="16"/>
    </row>
    <row r="313" spans="1:10" ht="27.75" customHeight="1">
      <c r="A313" s="13" t="s">
        <v>78</v>
      </c>
      <c r="B313" s="22">
        <v>917</v>
      </c>
      <c r="C313" s="21">
        <v>4</v>
      </c>
      <c r="D313" s="21">
        <v>9</v>
      </c>
      <c r="E313" s="20" t="s">
        <v>166</v>
      </c>
      <c r="F313" s="19" t="s">
        <v>77</v>
      </c>
      <c r="G313" s="12">
        <v>129.6</v>
      </c>
      <c r="H313" s="12">
        <v>0</v>
      </c>
      <c r="I313" s="9">
        <v>0</v>
      </c>
      <c r="J313" s="16"/>
    </row>
    <row r="314" spans="1:10" s="5" customFormat="1" ht="15" customHeight="1">
      <c r="A314" s="8" t="s">
        <v>165</v>
      </c>
      <c r="B314" s="26">
        <v>917</v>
      </c>
      <c r="C314" s="25">
        <v>4</v>
      </c>
      <c r="D314" s="25">
        <v>12</v>
      </c>
      <c r="E314" s="24" t="s">
        <v>79</v>
      </c>
      <c r="F314" s="23" t="s">
        <v>79</v>
      </c>
      <c r="G314" s="10">
        <v>38.6</v>
      </c>
      <c r="H314" s="10">
        <v>0</v>
      </c>
      <c r="I314" s="7">
        <v>0</v>
      </c>
      <c r="J314" s="6"/>
    </row>
    <row r="315" spans="1:10" ht="15" customHeight="1">
      <c r="A315" s="13" t="s">
        <v>97</v>
      </c>
      <c r="B315" s="22">
        <v>917</v>
      </c>
      <c r="C315" s="21">
        <v>4</v>
      </c>
      <c r="D315" s="21">
        <v>12</v>
      </c>
      <c r="E315" s="20">
        <v>7950000</v>
      </c>
      <c r="F315" s="19" t="s">
        <v>79</v>
      </c>
      <c r="G315" s="12">
        <v>38.6</v>
      </c>
      <c r="H315" s="12">
        <v>0</v>
      </c>
      <c r="I315" s="9">
        <v>0</v>
      </c>
      <c r="J315" s="16"/>
    </row>
    <row r="316" spans="1:10" ht="39.75" customHeight="1">
      <c r="A316" s="13" t="s">
        <v>164</v>
      </c>
      <c r="B316" s="22">
        <v>917</v>
      </c>
      <c r="C316" s="21">
        <v>4</v>
      </c>
      <c r="D316" s="21">
        <v>12</v>
      </c>
      <c r="E316" s="20">
        <v>7957200</v>
      </c>
      <c r="F316" s="19" t="s">
        <v>79</v>
      </c>
      <c r="G316" s="12">
        <v>38.6</v>
      </c>
      <c r="H316" s="12">
        <v>0</v>
      </c>
      <c r="I316" s="9">
        <v>0</v>
      </c>
      <c r="J316" s="16"/>
    </row>
    <row r="317" spans="1:10" ht="15" customHeight="1">
      <c r="A317" s="13" t="s">
        <v>163</v>
      </c>
      <c r="B317" s="22">
        <v>917</v>
      </c>
      <c r="C317" s="21">
        <v>4</v>
      </c>
      <c r="D317" s="21">
        <v>12</v>
      </c>
      <c r="E317" s="20" t="s">
        <v>162</v>
      </c>
      <c r="F317" s="19" t="s">
        <v>161</v>
      </c>
      <c r="G317" s="12">
        <v>38.6</v>
      </c>
      <c r="H317" s="12">
        <v>0</v>
      </c>
      <c r="I317" s="9">
        <v>0</v>
      </c>
      <c r="J317" s="16"/>
    </row>
    <row r="318" spans="1:10" s="5" customFormat="1" ht="15" customHeight="1">
      <c r="A318" s="8" t="s">
        <v>125</v>
      </c>
      <c r="B318" s="26">
        <v>917</v>
      </c>
      <c r="C318" s="25">
        <v>5</v>
      </c>
      <c r="D318" s="25">
        <v>0</v>
      </c>
      <c r="E318" s="24" t="s">
        <v>79</v>
      </c>
      <c r="F318" s="23" t="s">
        <v>79</v>
      </c>
      <c r="G318" s="10">
        <v>1299.8</v>
      </c>
      <c r="H318" s="10">
        <v>975</v>
      </c>
      <c r="I318" s="7">
        <v>0.7501154023695954</v>
      </c>
      <c r="J318" s="6"/>
    </row>
    <row r="319" spans="1:10" s="5" customFormat="1" ht="15" customHeight="1">
      <c r="A319" s="8" t="s">
        <v>160</v>
      </c>
      <c r="B319" s="26">
        <v>917</v>
      </c>
      <c r="C319" s="25">
        <v>5</v>
      </c>
      <c r="D319" s="25">
        <v>1</v>
      </c>
      <c r="E319" s="24" t="s">
        <v>79</v>
      </c>
      <c r="F319" s="23" t="s">
        <v>79</v>
      </c>
      <c r="G319" s="10">
        <v>1299.8</v>
      </c>
      <c r="H319" s="10">
        <v>975</v>
      </c>
      <c r="I319" s="7">
        <v>0.7501154023695954</v>
      </c>
      <c r="J319" s="6"/>
    </row>
    <row r="320" spans="1:10" ht="15" customHeight="1">
      <c r="A320" s="13" t="s">
        <v>159</v>
      </c>
      <c r="B320" s="22">
        <v>917</v>
      </c>
      <c r="C320" s="21">
        <v>5</v>
      </c>
      <c r="D320" s="21">
        <v>1</v>
      </c>
      <c r="E320" s="20">
        <v>3500000</v>
      </c>
      <c r="F320" s="19" t="s">
        <v>79</v>
      </c>
      <c r="G320" s="12">
        <v>1299.8</v>
      </c>
      <c r="H320" s="12">
        <v>975</v>
      </c>
      <c r="I320" s="9">
        <v>0.7501154023695954</v>
      </c>
      <c r="J320" s="16"/>
    </row>
    <row r="321" spans="1:10" ht="15" customHeight="1">
      <c r="A321" s="13" t="s">
        <v>158</v>
      </c>
      <c r="B321" s="22">
        <v>917</v>
      </c>
      <c r="C321" s="21">
        <v>5</v>
      </c>
      <c r="D321" s="21">
        <v>1</v>
      </c>
      <c r="E321" s="20">
        <v>3504800</v>
      </c>
      <c r="F321" s="19" t="s">
        <v>79</v>
      </c>
      <c r="G321" s="12">
        <v>1299.8</v>
      </c>
      <c r="H321" s="12">
        <v>975</v>
      </c>
      <c r="I321" s="9">
        <v>0.7501154023695954</v>
      </c>
      <c r="J321" s="16"/>
    </row>
    <row r="322" spans="1:10" ht="27.75" customHeight="1">
      <c r="A322" s="13" t="s">
        <v>78</v>
      </c>
      <c r="B322" s="22">
        <v>917</v>
      </c>
      <c r="C322" s="21">
        <v>5</v>
      </c>
      <c r="D322" s="21">
        <v>1</v>
      </c>
      <c r="E322" s="20" t="s">
        <v>157</v>
      </c>
      <c r="F322" s="19" t="s">
        <v>77</v>
      </c>
      <c r="G322" s="12">
        <v>1299.8</v>
      </c>
      <c r="H322" s="12">
        <v>975</v>
      </c>
      <c r="I322" s="9">
        <v>0.7501154023695954</v>
      </c>
      <c r="J322" s="16"/>
    </row>
    <row r="323" spans="1:10" s="5" customFormat="1" ht="15" customHeight="1">
      <c r="A323" s="8" t="s">
        <v>82</v>
      </c>
      <c r="B323" s="26">
        <v>917</v>
      </c>
      <c r="C323" s="25">
        <v>7</v>
      </c>
      <c r="D323" s="25">
        <v>0</v>
      </c>
      <c r="E323" s="24" t="s">
        <v>79</v>
      </c>
      <c r="F323" s="23" t="s">
        <v>79</v>
      </c>
      <c r="G323" s="10">
        <v>267.9</v>
      </c>
      <c r="H323" s="10">
        <v>37.5</v>
      </c>
      <c r="I323" s="7">
        <v>0.13997760358342667</v>
      </c>
      <c r="J323" s="6"/>
    </row>
    <row r="324" spans="1:10" s="5" customFormat="1" ht="27.75" customHeight="1">
      <c r="A324" s="8" t="s">
        <v>81</v>
      </c>
      <c r="B324" s="26">
        <v>917</v>
      </c>
      <c r="C324" s="25">
        <v>7</v>
      </c>
      <c r="D324" s="25">
        <v>5</v>
      </c>
      <c r="E324" s="24" t="s">
        <v>79</v>
      </c>
      <c r="F324" s="23" t="s">
        <v>79</v>
      </c>
      <c r="G324" s="10">
        <v>22</v>
      </c>
      <c r="H324" s="10">
        <v>17.5</v>
      </c>
      <c r="I324" s="7">
        <v>0.7954545454545454</v>
      </c>
      <c r="J324" s="6"/>
    </row>
    <row r="325" spans="1:10" ht="15" customHeight="1">
      <c r="A325" s="13" t="s">
        <v>80</v>
      </c>
      <c r="B325" s="22">
        <v>917</v>
      </c>
      <c r="C325" s="21">
        <v>7</v>
      </c>
      <c r="D325" s="21">
        <v>5</v>
      </c>
      <c r="E325" s="20">
        <v>4340000</v>
      </c>
      <c r="F325" s="19" t="s">
        <v>79</v>
      </c>
      <c r="G325" s="12">
        <v>20</v>
      </c>
      <c r="H325" s="12">
        <v>17.5</v>
      </c>
      <c r="I325" s="9">
        <v>0.875</v>
      </c>
      <c r="J325" s="16"/>
    </row>
    <row r="326" spans="1:10" ht="27.75" customHeight="1">
      <c r="A326" s="13" t="s">
        <v>78</v>
      </c>
      <c r="B326" s="22">
        <v>917</v>
      </c>
      <c r="C326" s="21">
        <v>7</v>
      </c>
      <c r="D326" s="21">
        <v>5</v>
      </c>
      <c r="E326" s="20" t="s">
        <v>76</v>
      </c>
      <c r="F326" s="19" t="s">
        <v>77</v>
      </c>
      <c r="G326" s="12">
        <v>20</v>
      </c>
      <c r="H326" s="12">
        <v>17.5</v>
      </c>
      <c r="I326" s="9">
        <v>0.875</v>
      </c>
      <c r="J326" s="16"/>
    </row>
    <row r="327" spans="1:10" ht="15" customHeight="1">
      <c r="A327" s="13" t="s">
        <v>97</v>
      </c>
      <c r="B327" s="22">
        <v>917</v>
      </c>
      <c r="C327" s="21">
        <v>7</v>
      </c>
      <c r="D327" s="21">
        <v>5</v>
      </c>
      <c r="E327" s="20">
        <v>7950000</v>
      </c>
      <c r="F327" s="19" t="s">
        <v>79</v>
      </c>
      <c r="G327" s="12">
        <v>2</v>
      </c>
      <c r="H327" s="12">
        <v>0</v>
      </c>
      <c r="I327" s="9">
        <v>0</v>
      </c>
      <c r="J327" s="16"/>
    </row>
    <row r="328" spans="1:10" ht="39.75" customHeight="1">
      <c r="A328" s="13" t="s">
        <v>156</v>
      </c>
      <c r="B328" s="22">
        <v>917</v>
      </c>
      <c r="C328" s="21">
        <v>7</v>
      </c>
      <c r="D328" s="21">
        <v>5</v>
      </c>
      <c r="E328" s="20">
        <v>7956400</v>
      </c>
      <c r="F328" s="19" t="s">
        <v>79</v>
      </c>
      <c r="G328" s="12">
        <v>2</v>
      </c>
      <c r="H328" s="12">
        <v>0</v>
      </c>
      <c r="I328" s="9">
        <v>0</v>
      </c>
      <c r="J328" s="16"/>
    </row>
    <row r="329" spans="1:10" ht="27.75" customHeight="1">
      <c r="A329" s="13" t="s">
        <v>78</v>
      </c>
      <c r="B329" s="22">
        <v>917</v>
      </c>
      <c r="C329" s="21">
        <v>7</v>
      </c>
      <c r="D329" s="21">
        <v>5</v>
      </c>
      <c r="E329" s="20" t="s">
        <v>155</v>
      </c>
      <c r="F329" s="19" t="s">
        <v>77</v>
      </c>
      <c r="G329" s="12">
        <v>2</v>
      </c>
      <c r="H329" s="12">
        <v>0</v>
      </c>
      <c r="I329" s="9">
        <v>0</v>
      </c>
      <c r="J329" s="16"/>
    </row>
    <row r="330" spans="1:10" s="5" customFormat="1" ht="15" customHeight="1">
      <c r="A330" s="8" t="s">
        <v>154</v>
      </c>
      <c r="B330" s="26">
        <v>917</v>
      </c>
      <c r="C330" s="25">
        <v>7</v>
      </c>
      <c r="D330" s="25">
        <v>7</v>
      </c>
      <c r="E330" s="24" t="s">
        <v>79</v>
      </c>
      <c r="F330" s="23" t="s">
        <v>79</v>
      </c>
      <c r="G330" s="10">
        <v>245.9</v>
      </c>
      <c r="H330" s="10">
        <v>20</v>
      </c>
      <c r="I330" s="7">
        <v>0.08133387555917039</v>
      </c>
      <c r="J330" s="6"/>
    </row>
    <row r="331" spans="1:10" ht="15" customHeight="1">
      <c r="A331" s="13" t="s">
        <v>97</v>
      </c>
      <c r="B331" s="22">
        <v>917</v>
      </c>
      <c r="C331" s="21">
        <v>7</v>
      </c>
      <c r="D331" s="21">
        <v>7</v>
      </c>
      <c r="E331" s="20">
        <v>7950000</v>
      </c>
      <c r="F331" s="19" t="s">
        <v>79</v>
      </c>
      <c r="G331" s="12">
        <v>245.9</v>
      </c>
      <c r="H331" s="12">
        <v>20</v>
      </c>
      <c r="I331" s="9">
        <v>0.08133387555917039</v>
      </c>
      <c r="J331" s="16"/>
    </row>
    <row r="332" spans="1:10" ht="54.75" customHeight="1">
      <c r="A332" s="13" t="s">
        <v>153</v>
      </c>
      <c r="B332" s="22">
        <v>917</v>
      </c>
      <c r="C332" s="21">
        <v>7</v>
      </c>
      <c r="D332" s="21">
        <v>7</v>
      </c>
      <c r="E332" s="20">
        <v>7956600</v>
      </c>
      <c r="F332" s="19" t="s">
        <v>79</v>
      </c>
      <c r="G332" s="12">
        <v>124.2</v>
      </c>
      <c r="H332" s="12">
        <v>0</v>
      </c>
      <c r="I332" s="9">
        <v>0</v>
      </c>
      <c r="J332" s="16"/>
    </row>
    <row r="333" spans="1:10" ht="27.75" customHeight="1">
      <c r="A333" s="13" t="s">
        <v>78</v>
      </c>
      <c r="B333" s="22">
        <v>917</v>
      </c>
      <c r="C333" s="21">
        <v>7</v>
      </c>
      <c r="D333" s="21">
        <v>7</v>
      </c>
      <c r="E333" s="20" t="s">
        <v>152</v>
      </c>
      <c r="F333" s="19" t="s">
        <v>77</v>
      </c>
      <c r="G333" s="12">
        <v>124.2</v>
      </c>
      <c r="H333" s="12">
        <v>0</v>
      </c>
      <c r="I333" s="9">
        <v>0</v>
      </c>
      <c r="J333" s="16"/>
    </row>
    <row r="334" spans="1:10" ht="39.75" customHeight="1">
      <c r="A334" s="13" t="s">
        <v>151</v>
      </c>
      <c r="B334" s="22">
        <v>917</v>
      </c>
      <c r="C334" s="21">
        <v>7</v>
      </c>
      <c r="D334" s="21">
        <v>7</v>
      </c>
      <c r="E334" s="20">
        <v>7957500</v>
      </c>
      <c r="F334" s="19" t="s">
        <v>79</v>
      </c>
      <c r="G334" s="12">
        <v>121.7</v>
      </c>
      <c r="H334" s="12">
        <v>20</v>
      </c>
      <c r="I334" s="9">
        <v>0.16433853738701726</v>
      </c>
      <c r="J334" s="16"/>
    </row>
    <row r="335" spans="1:10" ht="27.75" customHeight="1">
      <c r="A335" s="13" t="s">
        <v>78</v>
      </c>
      <c r="B335" s="22">
        <v>917</v>
      </c>
      <c r="C335" s="21">
        <v>7</v>
      </c>
      <c r="D335" s="21">
        <v>7</v>
      </c>
      <c r="E335" s="20" t="s">
        <v>150</v>
      </c>
      <c r="F335" s="19" t="s">
        <v>77</v>
      </c>
      <c r="G335" s="12">
        <v>121.7</v>
      </c>
      <c r="H335" s="12">
        <v>20</v>
      </c>
      <c r="I335" s="9">
        <v>0.16433853738701726</v>
      </c>
      <c r="J335" s="16"/>
    </row>
    <row r="336" spans="1:10" s="5" customFormat="1" ht="15" customHeight="1">
      <c r="A336" s="8" t="s">
        <v>115</v>
      </c>
      <c r="B336" s="26">
        <v>917</v>
      </c>
      <c r="C336" s="25">
        <v>10</v>
      </c>
      <c r="D336" s="25">
        <v>0</v>
      </c>
      <c r="E336" s="24" t="s">
        <v>79</v>
      </c>
      <c r="F336" s="23" t="s">
        <v>79</v>
      </c>
      <c r="G336" s="10">
        <v>5635.7</v>
      </c>
      <c r="H336" s="10">
        <v>4366.2</v>
      </c>
      <c r="I336" s="7">
        <v>0.7747396064375321</v>
      </c>
      <c r="J336" s="6"/>
    </row>
    <row r="337" spans="1:10" s="5" customFormat="1" ht="15" customHeight="1">
      <c r="A337" s="8" t="s">
        <v>149</v>
      </c>
      <c r="B337" s="26">
        <v>917</v>
      </c>
      <c r="C337" s="25">
        <v>10</v>
      </c>
      <c r="D337" s="25">
        <v>1</v>
      </c>
      <c r="E337" s="24" t="s">
        <v>79</v>
      </c>
      <c r="F337" s="23" t="s">
        <v>79</v>
      </c>
      <c r="G337" s="10">
        <v>3115.1</v>
      </c>
      <c r="H337" s="10">
        <v>2831.3</v>
      </c>
      <c r="I337" s="7">
        <v>0.908895380565632</v>
      </c>
      <c r="J337" s="6"/>
    </row>
    <row r="338" spans="1:10" ht="15" customHeight="1">
      <c r="A338" s="13" t="s">
        <v>148</v>
      </c>
      <c r="B338" s="22">
        <v>917</v>
      </c>
      <c r="C338" s="21">
        <v>10</v>
      </c>
      <c r="D338" s="21">
        <v>1</v>
      </c>
      <c r="E338" s="20">
        <v>4910000</v>
      </c>
      <c r="F338" s="19" t="s">
        <v>79</v>
      </c>
      <c r="G338" s="12">
        <v>3115.1</v>
      </c>
      <c r="H338" s="12">
        <v>2831.3</v>
      </c>
      <c r="I338" s="9">
        <v>0.908895380565632</v>
      </c>
      <c r="J338" s="16"/>
    </row>
    <row r="339" spans="1:10" ht="15" customHeight="1">
      <c r="A339" s="13" t="s">
        <v>147</v>
      </c>
      <c r="B339" s="22">
        <v>917</v>
      </c>
      <c r="C339" s="21">
        <v>10</v>
      </c>
      <c r="D339" s="21">
        <v>1</v>
      </c>
      <c r="E339" s="20">
        <v>4914900</v>
      </c>
      <c r="F339" s="19" t="s">
        <v>79</v>
      </c>
      <c r="G339" s="12">
        <v>3115.1</v>
      </c>
      <c r="H339" s="12">
        <v>2831.3</v>
      </c>
      <c r="I339" s="9">
        <v>0.908895380565632</v>
      </c>
      <c r="J339" s="16"/>
    </row>
    <row r="340" spans="1:10" ht="27.75" customHeight="1">
      <c r="A340" s="13" t="s">
        <v>78</v>
      </c>
      <c r="B340" s="22">
        <v>917</v>
      </c>
      <c r="C340" s="21">
        <v>10</v>
      </c>
      <c r="D340" s="21">
        <v>1</v>
      </c>
      <c r="E340" s="20" t="s">
        <v>146</v>
      </c>
      <c r="F340" s="19" t="s">
        <v>77</v>
      </c>
      <c r="G340" s="12">
        <v>46.1</v>
      </c>
      <c r="H340" s="12">
        <v>15.5</v>
      </c>
      <c r="I340" s="9">
        <v>0.33622559652928413</v>
      </c>
      <c r="J340" s="16"/>
    </row>
    <row r="341" spans="1:10" ht="15" customHeight="1">
      <c r="A341" s="13" t="s">
        <v>110</v>
      </c>
      <c r="B341" s="22">
        <v>917</v>
      </c>
      <c r="C341" s="21">
        <v>10</v>
      </c>
      <c r="D341" s="21">
        <v>1</v>
      </c>
      <c r="E341" s="20" t="s">
        <v>146</v>
      </c>
      <c r="F341" s="19" t="s">
        <v>108</v>
      </c>
      <c r="G341" s="12">
        <v>3069</v>
      </c>
      <c r="H341" s="12">
        <v>2815.8</v>
      </c>
      <c r="I341" s="9">
        <v>0.9174975562072337</v>
      </c>
      <c r="J341" s="16"/>
    </row>
    <row r="342" spans="1:10" s="5" customFormat="1" ht="15" customHeight="1">
      <c r="A342" s="8" t="s">
        <v>114</v>
      </c>
      <c r="B342" s="26">
        <v>917</v>
      </c>
      <c r="C342" s="25">
        <v>10</v>
      </c>
      <c r="D342" s="25">
        <v>3</v>
      </c>
      <c r="E342" s="24" t="s">
        <v>79</v>
      </c>
      <c r="F342" s="23" t="s">
        <v>79</v>
      </c>
      <c r="G342" s="10">
        <v>1201.4</v>
      </c>
      <c r="H342" s="10">
        <v>752.1</v>
      </c>
      <c r="I342" s="7">
        <v>0.6260196437489595</v>
      </c>
      <c r="J342" s="6"/>
    </row>
    <row r="343" spans="1:10" ht="27.75" customHeight="1">
      <c r="A343" s="13" t="s">
        <v>145</v>
      </c>
      <c r="B343" s="22">
        <v>917</v>
      </c>
      <c r="C343" s="21">
        <v>10</v>
      </c>
      <c r="D343" s="21">
        <v>3</v>
      </c>
      <c r="E343" s="20">
        <v>5140000</v>
      </c>
      <c r="F343" s="19" t="s">
        <v>79</v>
      </c>
      <c r="G343" s="12">
        <v>971.4</v>
      </c>
      <c r="H343" s="12">
        <v>741.1</v>
      </c>
      <c r="I343" s="9">
        <v>0.7629194976322834</v>
      </c>
      <c r="J343" s="16"/>
    </row>
    <row r="344" spans="1:10" ht="27.75" customHeight="1">
      <c r="A344" s="13" t="s">
        <v>144</v>
      </c>
      <c r="B344" s="22">
        <v>917</v>
      </c>
      <c r="C344" s="21">
        <v>10</v>
      </c>
      <c r="D344" s="21">
        <v>3</v>
      </c>
      <c r="E344" s="20">
        <v>5140100</v>
      </c>
      <c r="F344" s="19" t="s">
        <v>79</v>
      </c>
      <c r="G344" s="12">
        <v>89.4</v>
      </c>
      <c r="H344" s="12">
        <v>89.4</v>
      </c>
      <c r="I344" s="9">
        <v>1</v>
      </c>
      <c r="J344" s="16"/>
    </row>
    <row r="345" spans="1:10" ht="15" customHeight="1">
      <c r="A345" s="13" t="s">
        <v>143</v>
      </c>
      <c r="B345" s="22">
        <v>917</v>
      </c>
      <c r="C345" s="21">
        <v>10</v>
      </c>
      <c r="D345" s="21">
        <v>3</v>
      </c>
      <c r="E345" s="20" t="s">
        <v>142</v>
      </c>
      <c r="F345" s="19" t="s">
        <v>79</v>
      </c>
      <c r="G345" s="12">
        <v>89.4</v>
      </c>
      <c r="H345" s="12">
        <v>89.4</v>
      </c>
      <c r="I345" s="9">
        <v>1</v>
      </c>
      <c r="J345" s="16"/>
    </row>
    <row r="346" spans="1:10" ht="15" customHeight="1">
      <c r="A346" s="13" t="s">
        <v>110</v>
      </c>
      <c r="B346" s="22">
        <v>917</v>
      </c>
      <c r="C346" s="21">
        <v>10</v>
      </c>
      <c r="D346" s="21">
        <v>3</v>
      </c>
      <c r="E346" s="20" t="s">
        <v>142</v>
      </c>
      <c r="F346" s="19" t="s">
        <v>108</v>
      </c>
      <c r="G346" s="12">
        <v>89.4</v>
      </c>
      <c r="H346" s="12">
        <v>89.4</v>
      </c>
      <c r="I346" s="9">
        <v>1</v>
      </c>
      <c r="J346" s="16"/>
    </row>
    <row r="347" spans="1:10" ht="54.75" customHeight="1">
      <c r="A347" s="13" t="s">
        <v>141</v>
      </c>
      <c r="B347" s="22">
        <v>917</v>
      </c>
      <c r="C347" s="21">
        <v>10</v>
      </c>
      <c r="D347" s="21">
        <v>3</v>
      </c>
      <c r="E347" s="20">
        <v>5144900</v>
      </c>
      <c r="F347" s="19" t="s">
        <v>79</v>
      </c>
      <c r="G347" s="12">
        <v>882</v>
      </c>
      <c r="H347" s="12">
        <v>651.7</v>
      </c>
      <c r="I347" s="9">
        <v>0.7388888888888889</v>
      </c>
      <c r="J347" s="16"/>
    </row>
    <row r="348" spans="1:10" ht="27.75" customHeight="1">
      <c r="A348" s="13" t="s">
        <v>78</v>
      </c>
      <c r="B348" s="22">
        <v>917</v>
      </c>
      <c r="C348" s="21">
        <v>10</v>
      </c>
      <c r="D348" s="21">
        <v>3</v>
      </c>
      <c r="E348" s="20" t="s">
        <v>140</v>
      </c>
      <c r="F348" s="19" t="s">
        <v>77</v>
      </c>
      <c r="G348" s="12">
        <v>13</v>
      </c>
      <c r="H348" s="12">
        <v>2.9</v>
      </c>
      <c r="I348" s="9">
        <v>0.22307692307692306</v>
      </c>
      <c r="J348" s="16"/>
    </row>
    <row r="349" spans="1:10" ht="15" customHeight="1">
      <c r="A349" s="13" t="s">
        <v>110</v>
      </c>
      <c r="B349" s="22">
        <v>917</v>
      </c>
      <c r="C349" s="21">
        <v>10</v>
      </c>
      <c r="D349" s="21">
        <v>3</v>
      </c>
      <c r="E349" s="20" t="s">
        <v>140</v>
      </c>
      <c r="F349" s="19" t="s">
        <v>108</v>
      </c>
      <c r="G349" s="12">
        <v>869</v>
      </c>
      <c r="H349" s="12">
        <v>648.8</v>
      </c>
      <c r="I349" s="9">
        <v>0.7466052934407365</v>
      </c>
      <c r="J349" s="16"/>
    </row>
    <row r="350" spans="1:10" ht="15" customHeight="1">
      <c r="A350" s="13" t="s">
        <v>97</v>
      </c>
      <c r="B350" s="22">
        <v>917</v>
      </c>
      <c r="C350" s="21">
        <v>10</v>
      </c>
      <c r="D350" s="21">
        <v>3</v>
      </c>
      <c r="E350" s="20">
        <v>7950000</v>
      </c>
      <c r="F350" s="19" t="s">
        <v>79</v>
      </c>
      <c r="G350" s="12">
        <v>230</v>
      </c>
      <c r="H350" s="12">
        <v>10.9</v>
      </c>
      <c r="I350" s="9">
        <v>0.04739130434782609</v>
      </c>
      <c r="J350" s="16"/>
    </row>
    <row r="351" spans="1:10" ht="27.75" customHeight="1">
      <c r="A351" s="13" t="s">
        <v>139</v>
      </c>
      <c r="B351" s="22">
        <v>917</v>
      </c>
      <c r="C351" s="21">
        <v>10</v>
      </c>
      <c r="D351" s="21">
        <v>3</v>
      </c>
      <c r="E351" s="20">
        <v>7957100</v>
      </c>
      <c r="F351" s="19" t="s">
        <v>79</v>
      </c>
      <c r="G351" s="12">
        <v>230</v>
      </c>
      <c r="H351" s="12">
        <v>10.9</v>
      </c>
      <c r="I351" s="9">
        <v>0.04739130434782609</v>
      </c>
      <c r="J351" s="16"/>
    </row>
    <row r="352" spans="1:10" ht="15" customHeight="1">
      <c r="A352" s="13" t="s">
        <v>110</v>
      </c>
      <c r="B352" s="22">
        <v>917</v>
      </c>
      <c r="C352" s="21">
        <v>10</v>
      </c>
      <c r="D352" s="21">
        <v>3</v>
      </c>
      <c r="E352" s="20" t="s">
        <v>138</v>
      </c>
      <c r="F352" s="19" t="s">
        <v>108</v>
      </c>
      <c r="G352" s="12">
        <v>230</v>
      </c>
      <c r="H352" s="12">
        <v>10.9</v>
      </c>
      <c r="I352" s="9">
        <v>0.04739130434782609</v>
      </c>
      <c r="J352" s="16"/>
    </row>
    <row r="353" spans="1:10" s="5" customFormat="1" ht="15" customHeight="1">
      <c r="A353" s="8" t="s">
        <v>137</v>
      </c>
      <c r="B353" s="26">
        <v>917</v>
      </c>
      <c r="C353" s="25">
        <v>10</v>
      </c>
      <c r="D353" s="25">
        <v>6</v>
      </c>
      <c r="E353" s="24" t="s">
        <v>79</v>
      </c>
      <c r="F353" s="23" t="s">
        <v>79</v>
      </c>
      <c r="G353" s="10">
        <v>1319.2</v>
      </c>
      <c r="H353" s="10">
        <v>782.8</v>
      </c>
      <c r="I353" s="7">
        <v>0.5933899332929047</v>
      </c>
      <c r="J353" s="6"/>
    </row>
    <row r="354" spans="1:10" ht="27.75" customHeight="1">
      <c r="A354" s="13" t="s">
        <v>89</v>
      </c>
      <c r="B354" s="22">
        <v>917</v>
      </c>
      <c r="C354" s="21">
        <v>10</v>
      </c>
      <c r="D354" s="21">
        <v>6</v>
      </c>
      <c r="E354" s="20">
        <v>20000</v>
      </c>
      <c r="F354" s="19" t="s">
        <v>79</v>
      </c>
      <c r="G354" s="12">
        <v>1219.2</v>
      </c>
      <c r="H354" s="12">
        <v>782.8</v>
      </c>
      <c r="I354" s="9">
        <v>0.6420603674540681</v>
      </c>
      <c r="J354" s="16"/>
    </row>
    <row r="355" spans="1:10" ht="54.75" customHeight="1">
      <c r="A355" s="13" t="s">
        <v>136</v>
      </c>
      <c r="B355" s="22">
        <v>917</v>
      </c>
      <c r="C355" s="21">
        <v>10</v>
      </c>
      <c r="D355" s="21">
        <v>6</v>
      </c>
      <c r="E355" s="20" t="s">
        <v>135</v>
      </c>
      <c r="F355" s="19" t="s">
        <v>79</v>
      </c>
      <c r="G355" s="12">
        <v>1219.2</v>
      </c>
      <c r="H355" s="12">
        <v>782.8</v>
      </c>
      <c r="I355" s="9">
        <v>0.6420603674540681</v>
      </c>
      <c r="J355" s="16"/>
    </row>
    <row r="356" spans="1:10" ht="54.75" customHeight="1">
      <c r="A356" s="13" t="s">
        <v>85</v>
      </c>
      <c r="B356" s="22">
        <v>917</v>
      </c>
      <c r="C356" s="21">
        <v>10</v>
      </c>
      <c r="D356" s="21">
        <v>6</v>
      </c>
      <c r="E356" s="20" t="s">
        <v>135</v>
      </c>
      <c r="F356" s="19" t="s">
        <v>83</v>
      </c>
      <c r="G356" s="12">
        <v>1116.5</v>
      </c>
      <c r="H356" s="12">
        <v>760.9</v>
      </c>
      <c r="I356" s="9">
        <v>0.6815047021943573</v>
      </c>
      <c r="J356" s="16"/>
    </row>
    <row r="357" spans="1:10" ht="27.75" customHeight="1">
      <c r="A357" s="13" t="s">
        <v>78</v>
      </c>
      <c r="B357" s="22">
        <v>917</v>
      </c>
      <c r="C357" s="21">
        <v>10</v>
      </c>
      <c r="D357" s="21">
        <v>6</v>
      </c>
      <c r="E357" s="20" t="s">
        <v>135</v>
      </c>
      <c r="F357" s="19" t="s">
        <v>77</v>
      </c>
      <c r="G357" s="12">
        <v>102.7</v>
      </c>
      <c r="H357" s="12">
        <v>21.9</v>
      </c>
      <c r="I357" s="9">
        <v>0.21324245374878284</v>
      </c>
      <c r="J357" s="16"/>
    </row>
    <row r="358" spans="1:10" ht="15" customHeight="1">
      <c r="A358" s="13" t="s">
        <v>97</v>
      </c>
      <c r="B358" s="22">
        <v>917</v>
      </c>
      <c r="C358" s="21">
        <v>10</v>
      </c>
      <c r="D358" s="21">
        <v>6</v>
      </c>
      <c r="E358" s="20">
        <v>7950000</v>
      </c>
      <c r="F358" s="19" t="s">
        <v>79</v>
      </c>
      <c r="G358" s="12">
        <v>100</v>
      </c>
      <c r="H358" s="12">
        <v>0</v>
      </c>
      <c r="I358" s="9">
        <v>0</v>
      </c>
      <c r="J358" s="16"/>
    </row>
    <row r="359" spans="1:10" ht="54.75" customHeight="1">
      <c r="A359" s="13" t="s">
        <v>134</v>
      </c>
      <c r="B359" s="22">
        <v>917</v>
      </c>
      <c r="C359" s="21">
        <v>10</v>
      </c>
      <c r="D359" s="21">
        <v>6</v>
      </c>
      <c r="E359" s="20">
        <v>7957400</v>
      </c>
      <c r="F359" s="19" t="s">
        <v>79</v>
      </c>
      <c r="G359" s="12">
        <v>100</v>
      </c>
      <c r="H359" s="12">
        <v>0</v>
      </c>
      <c r="I359" s="9">
        <v>0</v>
      </c>
      <c r="J359" s="16"/>
    </row>
    <row r="360" spans="1:10" ht="27.75" customHeight="1">
      <c r="A360" s="13" t="s">
        <v>78</v>
      </c>
      <c r="B360" s="22">
        <v>917</v>
      </c>
      <c r="C360" s="21">
        <v>10</v>
      </c>
      <c r="D360" s="21">
        <v>6</v>
      </c>
      <c r="E360" s="20" t="s">
        <v>133</v>
      </c>
      <c r="F360" s="19" t="s">
        <v>77</v>
      </c>
      <c r="G360" s="12">
        <v>100</v>
      </c>
      <c r="H360" s="12">
        <v>0</v>
      </c>
      <c r="I360" s="9">
        <v>0</v>
      </c>
      <c r="J360" s="16"/>
    </row>
    <row r="361" spans="1:10" s="5" customFormat="1" ht="15" customHeight="1">
      <c r="A361" s="8" t="s">
        <v>107</v>
      </c>
      <c r="B361" s="26">
        <v>917</v>
      </c>
      <c r="C361" s="25">
        <v>11</v>
      </c>
      <c r="D361" s="25">
        <v>0</v>
      </c>
      <c r="E361" s="24" t="s">
        <v>79</v>
      </c>
      <c r="F361" s="23" t="s">
        <v>79</v>
      </c>
      <c r="G361" s="10">
        <v>239</v>
      </c>
      <c r="H361" s="10">
        <v>73.8</v>
      </c>
      <c r="I361" s="7">
        <v>0.30878661087866105</v>
      </c>
      <c r="J361" s="6"/>
    </row>
    <row r="362" spans="1:10" s="5" customFormat="1" ht="15" customHeight="1">
      <c r="A362" s="8" t="s">
        <v>106</v>
      </c>
      <c r="B362" s="26">
        <v>917</v>
      </c>
      <c r="C362" s="25">
        <v>11</v>
      </c>
      <c r="D362" s="25">
        <v>1</v>
      </c>
      <c r="E362" s="24" t="s">
        <v>79</v>
      </c>
      <c r="F362" s="23" t="s">
        <v>79</v>
      </c>
      <c r="G362" s="10">
        <v>239</v>
      </c>
      <c r="H362" s="10">
        <v>73.8</v>
      </c>
      <c r="I362" s="7">
        <v>0.30878661087866105</v>
      </c>
      <c r="J362" s="6"/>
    </row>
    <row r="363" spans="1:10" ht="15" customHeight="1">
      <c r="A363" s="13" t="s">
        <v>97</v>
      </c>
      <c r="B363" s="22">
        <v>917</v>
      </c>
      <c r="C363" s="21">
        <v>11</v>
      </c>
      <c r="D363" s="21">
        <v>1</v>
      </c>
      <c r="E363" s="20">
        <v>7950000</v>
      </c>
      <c r="F363" s="19" t="s">
        <v>79</v>
      </c>
      <c r="G363" s="12">
        <v>239</v>
      </c>
      <c r="H363" s="12">
        <v>73.8</v>
      </c>
      <c r="I363" s="9">
        <v>0.30878661087866105</v>
      </c>
      <c r="J363" s="16"/>
    </row>
    <row r="364" spans="1:10" ht="39.75" customHeight="1">
      <c r="A364" s="13" t="s">
        <v>132</v>
      </c>
      <c r="B364" s="22">
        <v>917</v>
      </c>
      <c r="C364" s="21">
        <v>11</v>
      </c>
      <c r="D364" s="21">
        <v>1</v>
      </c>
      <c r="E364" s="20">
        <v>7956500</v>
      </c>
      <c r="F364" s="19" t="s">
        <v>79</v>
      </c>
      <c r="G364" s="12">
        <v>239</v>
      </c>
      <c r="H364" s="12">
        <v>73.8</v>
      </c>
      <c r="I364" s="9">
        <v>0.30878661087866105</v>
      </c>
      <c r="J364" s="16"/>
    </row>
    <row r="365" spans="1:10" ht="27.75" customHeight="1">
      <c r="A365" s="13" t="s">
        <v>78</v>
      </c>
      <c r="B365" s="22">
        <v>917</v>
      </c>
      <c r="C365" s="21">
        <v>11</v>
      </c>
      <c r="D365" s="21">
        <v>1</v>
      </c>
      <c r="E365" s="20" t="s">
        <v>131</v>
      </c>
      <c r="F365" s="19" t="s">
        <v>77</v>
      </c>
      <c r="G365" s="12">
        <v>239</v>
      </c>
      <c r="H365" s="12">
        <v>73.8</v>
      </c>
      <c r="I365" s="9">
        <v>0.30878661087866105</v>
      </c>
      <c r="J365" s="16"/>
    </row>
    <row r="366" spans="1:10" s="5" customFormat="1" ht="27.75" customHeight="1">
      <c r="A366" s="8" t="s">
        <v>130</v>
      </c>
      <c r="B366" s="26">
        <v>918</v>
      </c>
      <c r="C366" s="25">
        <v>0</v>
      </c>
      <c r="D366" s="25">
        <v>0</v>
      </c>
      <c r="E366" s="24" t="s">
        <v>79</v>
      </c>
      <c r="F366" s="23" t="s">
        <v>79</v>
      </c>
      <c r="G366" s="10">
        <v>22780.6</v>
      </c>
      <c r="H366" s="10">
        <v>10714.4</v>
      </c>
      <c r="I366" s="7">
        <v>0.47033001764659405</v>
      </c>
      <c r="J366" s="6"/>
    </row>
    <row r="367" spans="1:10" s="5" customFormat="1" ht="15" customHeight="1">
      <c r="A367" s="8" t="s">
        <v>91</v>
      </c>
      <c r="B367" s="26">
        <v>918</v>
      </c>
      <c r="C367" s="25">
        <v>1</v>
      </c>
      <c r="D367" s="25">
        <v>0</v>
      </c>
      <c r="E367" s="24" t="s">
        <v>79</v>
      </c>
      <c r="F367" s="23" t="s">
        <v>79</v>
      </c>
      <c r="G367" s="10">
        <v>59.9</v>
      </c>
      <c r="H367" s="10">
        <v>7.1</v>
      </c>
      <c r="I367" s="7">
        <v>0.11853088480801335</v>
      </c>
      <c r="J367" s="6"/>
    </row>
    <row r="368" spans="1:10" s="5" customFormat="1" ht="15" customHeight="1">
      <c r="A368" s="8" t="s">
        <v>129</v>
      </c>
      <c r="B368" s="26">
        <v>918</v>
      </c>
      <c r="C368" s="25">
        <v>1</v>
      </c>
      <c r="D368" s="25">
        <v>13</v>
      </c>
      <c r="E368" s="24" t="s">
        <v>79</v>
      </c>
      <c r="F368" s="23" t="s">
        <v>79</v>
      </c>
      <c r="G368" s="10">
        <v>59.9</v>
      </c>
      <c r="H368" s="10">
        <v>7.1</v>
      </c>
      <c r="I368" s="7">
        <v>0.11853088480801335</v>
      </c>
      <c r="J368" s="6"/>
    </row>
    <row r="369" spans="1:10" ht="27.75" customHeight="1">
      <c r="A369" s="13" t="s">
        <v>128</v>
      </c>
      <c r="B369" s="22">
        <v>918</v>
      </c>
      <c r="C369" s="21">
        <v>1</v>
      </c>
      <c r="D369" s="21">
        <v>13</v>
      </c>
      <c r="E369" s="20">
        <v>920000</v>
      </c>
      <c r="F369" s="19" t="s">
        <v>79</v>
      </c>
      <c r="G369" s="12">
        <v>59.9</v>
      </c>
      <c r="H369" s="12">
        <v>7.1</v>
      </c>
      <c r="I369" s="9">
        <v>0.11853088480801335</v>
      </c>
      <c r="J369" s="16"/>
    </row>
    <row r="370" spans="1:10" ht="15" customHeight="1">
      <c r="A370" s="13" t="s">
        <v>127</v>
      </c>
      <c r="B370" s="22">
        <v>918</v>
      </c>
      <c r="C370" s="21">
        <v>1</v>
      </c>
      <c r="D370" s="21">
        <v>13</v>
      </c>
      <c r="E370" s="20">
        <v>924700</v>
      </c>
      <c r="F370" s="19" t="s">
        <v>79</v>
      </c>
      <c r="G370" s="12">
        <v>59.9</v>
      </c>
      <c r="H370" s="12">
        <v>7.1</v>
      </c>
      <c r="I370" s="9">
        <v>0.11853088480801335</v>
      </c>
      <c r="J370" s="16"/>
    </row>
    <row r="371" spans="1:10" ht="27.75" customHeight="1">
      <c r="A371" s="13" t="s">
        <v>78</v>
      </c>
      <c r="B371" s="22">
        <v>918</v>
      </c>
      <c r="C371" s="21">
        <v>1</v>
      </c>
      <c r="D371" s="21">
        <v>13</v>
      </c>
      <c r="E371" s="20" t="s">
        <v>126</v>
      </c>
      <c r="F371" s="19" t="s">
        <v>77</v>
      </c>
      <c r="G371" s="12">
        <v>59.9</v>
      </c>
      <c r="H371" s="12">
        <v>7.1</v>
      </c>
      <c r="I371" s="9">
        <v>0.11853088480801335</v>
      </c>
      <c r="J371" s="16"/>
    </row>
    <row r="372" spans="1:10" s="5" customFormat="1" ht="15" customHeight="1">
      <c r="A372" s="8" t="s">
        <v>125</v>
      </c>
      <c r="B372" s="26">
        <v>918</v>
      </c>
      <c r="C372" s="25">
        <v>5</v>
      </c>
      <c r="D372" s="25">
        <v>0</v>
      </c>
      <c r="E372" s="24" t="s">
        <v>79</v>
      </c>
      <c r="F372" s="23" t="s">
        <v>79</v>
      </c>
      <c r="G372" s="10">
        <v>4549.8</v>
      </c>
      <c r="H372" s="10">
        <v>4075.2</v>
      </c>
      <c r="I372" s="7">
        <v>0.8956877225372543</v>
      </c>
      <c r="J372" s="6"/>
    </row>
    <row r="373" spans="1:10" s="5" customFormat="1" ht="27.75" customHeight="1">
      <c r="A373" s="8" t="s">
        <v>124</v>
      </c>
      <c r="B373" s="26">
        <v>918</v>
      </c>
      <c r="C373" s="25">
        <v>5</v>
      </c>
      <c r="D373" s="25">
        <v>5</v>
      </c>
      <c r="E373" s="24" t="s">
        <v>79</v>
      </c>
      <c r="F373" s="23" t="s">
        <v>79</v>
      </c>
      <c r="G373" s="10">
        <v>4549.8</v>
      </c>
      <c r="H373" s="10">
        <v>4075.2</v>
      </c>
      <c r="I373" s="7">
        <v>0.8956877225372543</v>
      </c>
      <c r="J373" s="6"/>
    </row>
    <row r="374" spans="1:10" ht="27.75" customHeight="1">
      <c r="A374" s="13" t="s">
        <v>89</v>
      </c>
      <c r="B374" s="22">
        <v>918</v>
      </c>
      <c r="C374" s="21">
        <v>5</v>
      </c>
      <c r="D374" s="21">
        <v>5</v>
      </c>
      <c r="E374" s="20">
        <v>20000</v>
      </c>
      <c r="F374" s="19" t="s">
        <v>79</v>
      </c>
      <c r="G374" s="12">
        <v>4549.8</v>
      </c>
      <c r="H374" s="12">
        <v>4075.2</v>
      </c>
      <c r="I374" s="9">
        <v>0.8956877225372543</v>
      </c>
      <c r="J374" s="16"/>
    </row>
    <row r="375" spans="1:10" ht="15" customHeight="1">
      <c r="A375" s="13" t="s">
        <v>88</v>
      </c>
      <c r="B375" s="22">
        <v>918</v>
      </c>
      <c r="C375" s="21">
        <v>5</v>
      </c>
      <c r="D375" s="21">
        <v>5</v>
      </c>
      <c r="E375" s="20">
        <v>22100</v>
      </c>
      <c r="F375" s="19" t="s">
        <v>79</v>
      </c>
      <c r="G375" s="12">
        <v>4549.8</v>
      </c>
      <c r="H375" s="12">
        <v>4075.2</v>
      </c>
      <c r="I375" s="9">
        <v>0.8956877225372543</v>
      </c>
      <c r="J375" s="16"/>
    </row>
    <row r="376" spans="1:10" ht="54.75" customHeight="1">
      <c r="A376" s="13" t="s">
        <v>85</v>
      </c>
      <c r="B376" s="22">
        <v>918</v>
      </c>
      <c r="C376" s="21">
        <v>5</v>
      </c>
      <c r="D376" s="21">
        <v>5</v>
      </c>
      <c r="E376" s="20" t="s">
        <v>87</v>
      </c>
      <c r="F376" s="19" t="s">
        <v>83</v>
      </c>
      <c r="G376" s="12">
        <v>4519.3</v>
      </c>
      <c r="H376" s="12">
        <v>4070.2</v>
      </c>
      <c r="I376" s="9">
        <v>0.9006262031730577</v>
      </c>
      <c r="J376" s="16"/>
    </row>
    <row r="377" spans="1:10" ht="27.75" customHeight="1">
      <c r="A377" s="13" t="s">
        <v>78</v>
      </c>
      <c r="B377" s="22">
        <v>918</v>
      </c>
      <c r="C377" s="21">
        <v>5</v>
      </c>
      <c r="D377" s="21">
        <v>5</v>
      </c>
      <c r="E377" s="20" t="s">
        <v>87</v>
      </c>
      <c r="F377" s="19" t="s">
        <v>77</v>
      </c>
      <c r="G377" s="12">
        <v>30.5</v>
      </c>
      <c r="H377" s="12">
        <v>5</v>
      </c>
      <c r="I377" s="9">
        <v>0.16393442622950818</v>
      </c>
      <c r="J377" s="16"/>
    </row>
    <row r="378" spans="1:10" s="5" customFormat="1" ht="15" customHeight="1">
      <c r="A378" s="8" t="s">
        <v>123</v>
      </c>
      <c r="B378" s="26">
        <v>918</v>
      </c>
      <c r="C378" s="25">
        <v>6</v>
      </c>
      <c r="D378" s="25">
        <v>0</v>
      </c>
      <c r="E378" s="24" t="s">
        <v>79</v>
      </c>
      <c r="F378" s="23" t="s">
        <v>79</v>
      </c>
      <c r="G378" s="10">
        <v>5270</v>
      </c>
      <c r="H378" s="10">
        <v>93.2</v>
      </c>
      <c r="I378" s="7">
        <v>0.017685009487666034</v>
      </c>
      <c r="J378" s="6"/>
    </row>
    <row r="379" spans="1:10" s="5" customFormat="1" ht="15" customHeight="1">
      <c r="A379" s="8" t="s">
        <v>122</v>
      </c>
      <c r="B379" s="26">
        <v>918</v>
      </c>
      <c r="C379" s="25">
        <v>6</v>
      </c>
      <c r="D379" s="25">
        <v>5</v>
      </c>
      <c r="E379" s="24" t="s">
        <v>79</v>
      </c>
      <c r="F379" s="23" t="s">
        <v>79</v>
      </c>
      <c r="G379" s="10">
        <v>5270</v>
      </c>
      <c r="H379" s="10">
        <v>93.2</v>
      </c>
      <c r="I379" s="7">
        <v>0.017685009487666034</v>
      </c>
      <c r="J379" s="6"/>
    </row>
    <row r="380" spans="1:10" ht="15" customHeight="1">
      <c r="A380" s="13" t="s">
        <v>121</v>
      </c>
      <c r="B380" s="22">
        <v>918</v>
      </c>
      <c r="C380" s="21">
        <v>6</v>
      </c>
      <c r="D380" s="21">
        <v>5</v>
      </c>
      <c r="E380" s="20">
        <v>4100000</v>
      </c>
      <c r="F380" s="19" t="s">
        <v>79</v>
      </c>
      <c r="G380" s="12">
        <v>5000</v>
      </c>
      <c r="H380" s="12">
        <v>0</v>
      </c>
      <c r="I380" s="9">
        <v>0</v>
      </c>
      <c r="J380" s="16"/>
    </row>
    <row r="381" spans="1:10" ht="27.75" customHeight="1">
      <c r="A381" s="13" t="s">
        <v>120</v>
      </c>
      <c r="B381" s="22">
        <v>918</v>
      </c>
      <c r="C381" s="21">
        <v>6</v>
      </c>
      <c r="D381" s="21">
        <v>5</v>
      </c>
      <c r="E381" s="20">
        <v>4102500</v>
      </c>
      <c r="F381" s="19" t="s">
        <v>79</v>
      </c>
      <c r="G381" s="12">
        <v>5000</v>
      </c>
      <c r="H381" s="12">
        <v>0</v>
      </c>
      <c r="I381" s="9">
        <v>0</v>
      </c>
      <c r="J381" s="16"/>
    </row>
    <row r="382" spans="1:10" ht="27.75" customHeight="1">
      <c r="A382" s="13" t="s">
        <v>119</v>
      </c>
      <c r="B382" s="22">
        <v>918</v>
      </c>
      <c r="C382" s="21">
        <v>6</v>
      </c>
      <c r="D382" s="21">
        <v>5</v>
      </c>
      <c r="E382" s="20" t="s">
        <v>118</v>
      </c>
      <c r="F382" s="19" t="s">
        <v>79</v>
      </c>
      <c r="G382" s="12">
        <v>5000</v>
      </c>
      <c r="H382" s="12">
        <v>0</v>
      </c>
      <c r="I382" s="9">
        <v>0</v>
      </c>
      <c r="J382" s="16"/>
    </row>
    <row r="383" spans="1:10" ht="27.75" customHeight="1">
      <c r="A383" s="13" t="s">
        <v>78</v>
      </c>
      <c r="B383" s="22">
        <v>918</v>
      </c>
      <c r="C383" s="21">
        <v>6</v>
      </c>
      <c r="D383" s="21">
        <v>5</v>
      </c>
      <c r="E383" s="20" t="s">
        <v>118</v>
      </c>
      <c r="F383" s="19" t="s">
        <v>77</v>
      </c>
      <c r="G383" s="12">
        <v>5000</v>
      </c>
      <c r="H383" s="12">
        <v>0</v>
      </c>
      <c r="I383" s="9">
        <v>0</v>
      </c>
      <c r="J383" s="16"/>
    </row>
    <row r="384" spans="1:10" ht="15" customHeight="1">
      <c r="A384" s="13" t="s">
        <v>97</v>
      </c>
      <c r="B384" s="22">
        <v>918</v>
      </c>
      <c r="C384" s="21">
        <v>6</v>
      </c>
      <c r="D384" s="21">
        <v>5</v>
      </c>
      <c r="E384" s="20">
        <v>7950000</v>
      </c>
      <c r="F384" s="19" t="s">
        <v>79</v>
      </c>
      <c r="G384" s="12">
        <v>270</v>
      </c>
      <c r="H384" s="12">
        <v>93.2</v>
      </c>
      <c r="I384" s="9">
        <v>0.3451851851851852</v>
      </c>
      <c r="J384" s="16"/>
    </row>
    <row r="385" spans="1:10" ht="39.75" customHeight="1">
      <c r="A385" s="13" t="s">
        <v>117</v>
      </c>
      <c r="B385" s="22">
        <v>918</v>
      </c>
      <c r="C385" s="21">
        <v>6</v>
      </c>
      <c r="D385" s="21">
        <v>5</v>
      </c>
      <c r="E385" s="20">
        <v>7957800</v>
      </c>
      <c r="F385" s="19" t="s">
        <v>79</v>
      </c>
      <c r="G385" s="12">
        <v>270</v>
      </c>
      <c r="H385" s="12">
        <v>93.2</v>
      </c>
      <c r="I385" s="9">
        <v>0.3451851851851852</v>
      </c>
      <c r="J385" s="16"/>
    </row>
    <row r="386" spans="1:10" ht="27.75" customHeight="1">
      <c r="A386" s="13" t="s">
        <v>78</v>
      </c>
      <c r="B386" s="22">
        <v>918</v>
      </c>
      <c r="C386" s="21">
        <v>6</v>
      </c>
      <c r="D386" s="21">
        <v>5</v>
      </c>
      <c r="E386" s="20" t="s">
        <v>116</v>
      </c>
      <c r="F386" s="19" t="s">
        <v>77</v>
      </c>
      <c r="G386" s="12">
        <v>270</v>
      </c>
      <c r="H386" s="12">
        <v>93.2</v>
      </c>
      <c r="I386" s="9">
        <v>0.3451851851851852</v>
      </c>
      <c r="J386" s="16"/>
    </row>
    <row r="387" spans="1:10" s="5" customFormat="1" ht="15" customHeight="1">
      <c r="A387" s="8" t="s">
        <v>82</v>
      </c>
      <c r="B387" s="26">
        <v>918</v>
      </c>
      <c r="C387" s="25">
        <v>7</v>
      </c>
      <c r="D387" s="25">
        <v>0</v>
      </c>
      <c r="E387" s="24" t="s">
        <v>79</v>
      </c>
      <c r="F387" s="23" t="s">
        <v>79</v>
      </c>
      <c r="G387" s="10">
        <v>5.2</v>
      </c>
      <c r="H387" s="10">
        <v>0</v>
      </c>
      <c r="I387" s="7">
        <v>0</v>
      </c>
      <c r="J387" s="6"/>
    </row>
    <row r="388" spans="1:10" s="5" customFormat="1" ht="27.75" customHeight="1">
      <c r="A388" s="8" t="s">
        <v>81</v>
      </c>
      <c r="B388" s="26">
        <v>918</v>
      </c>
      <c r="C388" s="25">
        <v>7</v>
      </c>
      <c r="D388" s="25">
        <v>5</v>
      </c>
      <c r="E388" s="24" t="s">
        <v>79</v>
      </c>
      <c r="F388" s="23" t="s">
        <v>79</v>
      </c>
      <c r="G388" s="10">
        <v>5.2</v>
      </c>
      <c r="H388" s="10">
        <v>0</v>
      </c>
      <c r="I388" s="7">
        <v>0</v>
      </c>
      <c r="J388" s="6"/>
    </row>
    <row r="389" spans="1:10" ht="15" customHeight="1">
      <c r="A389" s="13" t="s">
        <v>80</v>
      </c>
      <c r="B389" s="22">
        <v>918</v>
      </c>
      <c r="C389" s="21">
        <v>7</v>
      </c>
      <c r="D389" s="21">
        <v>5</v>
      </c>
      <c r="E389" s="20">
        <v>4340000</v>
      </c>
      <c r="F389" s="19" t="s">
        <v>79</v>
      </c>
      <c r="G389" s="12">
        <v>5.2</v>
      </c>
      <c r="H389" s="12">
        <v>0</v>
      </c>
      <c r="I389" s="9">
        <v>0</v>
      </c>
      <c r="J389" s="16"/>
    </row>
    <row r="390" spans="1:10" ht="27.75" customHeight="1">
      <c r="A390" s="13" t="s">
        <v>78</v>
      </c>
      <c r="B390" s="22">
        <v>918</v>
      </c>
      <c r="C390" s="21">
        <v>7</v>
      </c>
      <c r="D390" s="21">
        <v>5</v>
      </c>
      <c r="E390" s="20" t="s">
        <v>76</v>
      </c>
      <c r="F390" s="19" t="s">
        <v>77</v>
      </c>
      <c r="G390" s="12">
        <v>5.2</v>
      </c>
      <c r="H390" s="12">
        <v>0</v>
      </c>
      <c r="I390" s="9">
        <v>0</v>
      </c>
      <c r="J390" s="16"/>
    </row>
    <row r="391" spans="1:10" s="5" customFormat="1" ht="15" customHeight="1">
      <c r="A391" s="8" t="s">
        <v>115</v>
      </c>
      <c r="B391" s="26">
        <v>918</v>
      </c>
      <c r="C391" s="25">
        <v>10</v>
      </c>
      <c r="D391" s="25">
        <v>0</v>
      </c>
      <c r="E391" s="24" t="s">
        <v>79</v>
      </c>
      <c r="F391" s="23" t="s">
        <v>79</v>
      </c>
      <c r="G391" s="10">
        <v>9069.2</v>
      </c>
      <c r="H391" s="10">
        <v>6509.5</v>
      </c>
      <c r="I391" s="7">
        <v>0.7177590085123274</v>
      </c>
      <c r="J391" s="6"/>
    </row>
    <row r="392" spans="1:10" s="5" customFormat="1" ht="15" customHeight="1">
      <c r="A392" s="8" t="s">
        <v>114</v>
      </c>
      <c r="B392" s="26">
        <v>918</v>
      </c>
      <c r="C392" s="25">
        <v>10</v>
      </c>
      <c r="D392" s="25">
        <v>3</v>
      </c>
      <c r="E392" s="24" t="s">
        <v>79</v>
      </c>
      <c r="F392" s="23" t="s">
        <v>79</v>
      </c>
      <c r="G392" s="10">
        <v>9069.2</v>
      </c>
      <c r="H392" s="10">
        <v>6509.5</v>
      </c>
      <c r="I392" s="7">
        <v>0.7177590085123274</v>
      </c>
      <c r="J392" s="6"/>
    </row>
    <row r="393" spans="1:10" ht="27.75" customHeight="1">
      <c r="A393" s="13" t="s">
        <v>89</v>
      </c>
      <c r="B393" s="22">
        <v>918</v>
      </c>
      <c r="C393" s="21">
        <v>10</v>
      </c>
      <c r="D393" s="21">
        <v>3</v>
      </c>
      <c r="E393" s="20">
        <v>20000</v>
      </c>
      <c r="F393" s="19" t="s">
        <v>79</v>
      </c>
      <c r="G393" s="12">
        <v>9069.2</v>
      </c>
      <c r="H393" s="12">
        <v>6509.5</v>
      </c>
      <c r="I393" s="9">
        <v>0.7177590085123274</v>
      </c>
      <c r="J393" s="16"/>
    </row>
    <row r="394" spans="1:10" ht="54.75" customHeight="1">
      <c r="A394" s="13" t="s">
        <v>113</v>
      </c>
      <c r="B394" s="22">
        <v>918</v>
      </c>
      <c r="C394" s="21">
        <v>10</v>
      </c>
      <c r="D394" s="21">
        <v>3</v>
      </c>
      <c r="E394" s="20" t="s">
        <v>112</v>
      </c>
      <c r="F394" s="19" t="s">
        <v>79</v>
      </c>
      <c r="G394" s="12">
        <v>872.9</v>
      </c>
      <c r="H394" s="12">
        <v>588.9</v>
      </c>
      <c r="I394" s="9">
        <v>0.6746477259709016</v>
      </c>
      <c r="J394" s="16"/>
    </row>
    <row r="395" spans="1:10" ht="54.75" customHeight="1">
      <c r="A395" s="13" t="s">
        <v>85</v>
      </c>
      <c r="B395" s="22">
        <v>918</v>
      </c>
      <c r="C395" s="21">
        <v>10</v>
      </c>
      <c r="D395" s="21">
        <v>3</v>
      </c>
      <c r="E395" s="20" t="s">
        <v>112</v>
      </c>
      <c r="F395" s="19" t="s">
        <v>83</v>
      </c>
      <c r="G395" s="12">
        <v>831.3</v>
      </c>
      <c r="H395" s="12">
        <v>586.2</v>
      </c>
      <c r="I395" s="9">
        <v>0.7051605918440997</v>
      </c>
      <c r="J395" s="16"/>
    </row>
    <row r="396" spans="1:10" ht="27.75" customHeight="1">
      <c r="A396" s="13" t="s">
        <v>78</v>
      </c>
      <c r="B396" s="22">
        <v>918</v>
      </c>
      <c r="C396" s="21">
        <v>10</v>
      </c>
      <c r="D396" s="21">
        <v>3</v>
      </c>
      <c r="E396" s="20" t="s">
        <v>112</v>
      </c>
      <c r="F396" s="19" t="s">
        <v>77</v>
      </c>
      <c r="G396" s="12">
        <v>41.6</v>
      </c>
      <c r="H396" s="12">
        <v>2.8</v>
      </c>
      <c r="I396" s="9">
        <v>0.0673076923076923</v>
      </c>
      <c r="J396" s="16"/>
    </row>
    <row r="397" spans="1:10" ht="27.75" customHeight="1">
      <c r="A397" s="13" t="s">
        <v>111</v>
      </c>
      <c r="B397" s="22">
        <v>918</v>
      </c>
      <c r="C397" s="21">
        <v>10</v>
      </c>
      <c r="D397" s="21">
        <v>3</v>
      </c>
      <c r="E397" s="20" t="s">
        <v>109</v>
      </c>
      <c r="F397" s="19" t="s">
        <v>79</v>
      </c>
      <c r="G397" s="12">
        <v>8196.3</v>
      </c>
      <c r="H397" s="12">
        <v>5920.6</v>
      </c>
      <c r="I397" s="9">
        <v>0.7223503288069008</v>
      </c>
      <c r="J397" s="16"/>
    </row>
    <row r="398" spans="1:10" ht="27.75" customHeight="1">
      <c r="A398" s="13" t="s">
        <v>78</v>
      </c>
      <c r="B398" s="22">
        <v>918</v>
      </c>
      <c r="C398" s="21">
        <v>10</v>
      </c>
      <c r="D398" s="21">
        <v>3</v>
      </c>
      <c r="E398" s="20" t="s">
        <v>109</v>
      </c>
      <c r="F398" s="19" t="s">
        <v>77</v>
      </c>
      <c r="G398" s="12">
        <v>122.9</v>
      </c>
      <c r="H398" s="12">
        <v>95.8</v>
      </c>
      <c r="I398" s="9">
        <v>0.7794955248169243</v>
      </c>
      <c r="J398" s="16"/>
    </row>
    <row r="399" spans="1:10" ht="15" customHeight="1">
      <c r="A399" s="13" t="s">
        <v>110</v>
      </c>
      <c r="B399" s="22">
        <v>918</v>
      </c>
      <c r="C399" s="21">
        <v>10</v>
      </c>
      <c r="D399" s="21">
        <v>3</v>
      </c>
      <c r="E399" s="20" t="s">
        <v>109</v>
      </c>
      <c r="F399" s="19" t="s">
        <v>108</v>
      </c>
      <c r="G399" s="12">
        <v>8073.4</v>
      </c>
      <c r="H399" s="12">
        <v>5824.7</v>
      </c>
      <c r="I399" s="9">
        <v>0.7214680308172517</v>
      </c>
      <c r="J399" s="16"/>
    </row>
    <row r="400" spans="1:10" s="5" customFormat="1" ht="15" customHeight="1">
      <c r="A400" s="8" t="s">
        <v>107</v>
      </c>
      <c r="B400" s="26">
        <v>918</v>
      </c>
      <c r="C400" s="25">
        <v>11</v>
      </c>
      <c r="D400" s="25">
        <v>0</v>
      </c>
      <c r="E400" s="24" t="s">
        <v>79</v>
      </c>
      <c r="F400" s="23" t="s">
        <v>79</v>
      </c>
      <c r="G400" s="10">
        <v>3826.5</v>
      </c>
      <c r="H400" s="10">
        <v>29.4</v>
      </c>
      <c r="I400" s="7">
        <v>0.007683261466091728</v>
      </c>
      <c r="J400" s="6"/>
    </row>
    <row r="401" spans="1:10" s="5" customFormat="1" ht="15" customHeight="1">
      <c r="A401" s="8" t="s">
        <v>106</v>
      </c>
      <c r="B401" s="26">
        <v>918</v>
      </c>
      <c r="C401" s="25">
        <v>11</v>
      </c>
      <c r="D401" s="25">
        <v>1</v>
      </c>
      <c r="E401" s="24" t="s">
        <v>79</v>
      </c>
      <c r="F401" s="23" t="s">
        <v>79</v>
      </c>
      <c r="G401" s="10">
        <v>3826.5</v>
      </c>
      <c r="H401" s="10">
        <v>29.4</v>
      </c>
      <c r="I401" s="7">
        <v>0.007683261466091728</v>
      </c>
      <c r="J401" s="6"/>
    </row>
    <row r="402" spans="1:10" ht="15" customHeight="1">
      <c r="A402" s="13" t="s">
        <v>105</v>
      </c>
      <c r="B402" s="22">
        <v>918</v>
      </c>
      <c r="C402" s="21">
        <v>11</v>
      </c>
      <c r="D402" s="21">
        <v>1</v>
      </c>
      <c r="E402" s="20">
        <v>1020000</v>
      </c>
      <c r="F402" s="19" t="s">
        <v>79</v>
      </c>
      <c r="G402" s="12">
        <v>3691.6</v>
      </c>
      <c r="H402" s="12">
        <v>0</v>
      </c>
      <c r="I402" s="9">
        <v>0</v>
      </c>
      <c r="J402" s="16"/>
    </row>
    <row r="403" spans="1:10" ht="64.5" customHeight="1">
      <c r="A403" s="13" t="s">
        <v>104</v>
      </c>
      <c r="B403" s="22">
        <v>918</v>
      </c>
      <c r="C403" s="21">
        <v>11</v>
      </c>
      <c r="D403" s="21">
        <v>1</v>
      </c>
      <c r="E403" s="20">
        <v>1020300</v>
      </c>
      <c r="F403" s="19" t="s">
        <v>79</v>
      </c>
      <c r="G403" s="12">
        <v>296.6</v>
      </c>
      <c r="H403" s="12">
        <v>0</v>
      </c>
      <c r="I403" s="9">
        <v>0</v>
      </c>
      <c r="J403" s="16"/>
    </row>
    <row r="404" spans="1:10" ht="39.75" customHeight="1">
      <c r="A404" s="13" t="s">
        <v>103</v>
      </c>
      <c r="B404" s="22">
        <v>918</v>
      </c>
      <c r="C404" s="21">
        <v>11</v>
      </c>
      <c r="D404" s="21">
        <v>1</v>
      </c>
      <c r="E404" s="20" t="s">
        <v>102</v>
      </c>
      <c r="F404" s="19" t="s">
        <v>79</v>
      </c>
      <c r="G404" s="12">
        <v>296.6</v>
      </c>
      <c r="H404" s="12">
        <v>0</v>
      </c>
      <c r="I404" s="9">
        <v>0</v>
      </c>
      <c r="J404" s="16"/>
    </row>
    <row r="405" spans="1:10" ht="27.75" customHeight="1">
      <c r="A405" s="13" t="s">
        <v>95</v>
      </c>
      <c r="B405" s="22">
        <v>918</v>
      </c>
      <c r="C405" s="21">
        <v>11</v>
      </c>
      <c r="D405" s="21">
        <v>1</v>
      </c>
      <c r="E405" s="20" t="s">
        <v>102</v>
      </c>
      <c r="F405" s="19" t="s">
        <v>93</v>
      </c>
      <c r="G405" s="12">
        <v>296.6</v>
      </c>
      <c r="H405" s="12">
        <v>0</v>
      </c>
      <c r="I405" s="9">
        <v>0</v>
      </c>
      <c r="J405" s="16"/>
    </row>
    <row r="406" spans="1:10" ht="15" customHeight="1">
      <c r="A406" s="13" t="s">
        <v>101</v>
      </c>
      <c r="B406" s="22">
        <v>918</v>
      </c>
      <c r="C406" s="21">
        <v>11</v>
      </c>
      <c r="D406" s="21">
        <v>1</v>
      </c>
      <c r="E406" s="20" t="s">
        <v>100</v>
      </c>
      <c r="F406" s="19" t="s">
        <v>79</v>
      </c>
      <c r="G406" s="12">
        <v>2071</v>
      </c>
      <c r="H406" s="12">
        <v>0</v>
      </c>
      <c r="I406" s="9">
        <v>0</v>
      </c>
      <c r="J406" s="16"/>
    </row>
    <row r="407" spans="1:10" ht="27.75" customHeight="1">
      <c r="A407" s="13" t="s">
        <v>95</v>
      </c>
      <c r="B407" s="22">
        <v>918</v>
      </c>
      <c r="C407" s="21">
        <v>11</v>
      </c>
      <c r="D407" s="21">
        <v>1</v>
      </c>
      <c r="E407" s="20" t="s">
        <v>100</v>
      </c>
      <c r="F407" s="19" t="s">
        <v>93</v>
      </c>
      <c r="G407" s="12">
        <v>2071</v>
      </c>
      <c r="H407" s="12">
        <v>0</v>
      </c>
      <c r="I407" s="9">
        <v>0</v>
      </c>
      <c r="J407" s="16"/>
    </row>
    <row r="408" spans="1:10" ht="39.75" customHeight="1">
      <c r="A408" s="13" t="s">
        <v>99</v>
      </c>
      <c r="B408" s="22">
        <v>918</v>
      </c>
      <c r="C408" s="21">
        <v>11</v>
      </c>
      <c r="D408" s="21">
        <v>1</v>
      </c>
      <c r="E408" s="20" t="s">
        <v>98</v>
      </c>
      <c r="F408" s="19" t="s">
        <v>79</v>
      </c>
      <c r="G408" s="12">
        <v>1324</v>
      </c>
      <c r="H408" s="12">
        <v>0</v>
      </c>
      <c r="I408" s="9">
        <v>0</v>
      </c>
      <c r="J408" s="16"/>
    </row>
    <row r="409" spans="1:10" ht="27.75" customHeight="1">
      <c r="A409" s="13" t="s">
        <v>95</v>
      </c>
      <c r="B409" s="22">
        <v>918</v>
      </c>
      <c r="C409" s="21">
        <v>11</v>
      </c>
      <c r="D409" s="21">
        <v>1</v>
      </c>
      <c r="E409" s="20" t="s">
        <v>98</v>
      </c>
      <c r="F409" s="19" t="s">
        <v>93</v>
      </c>
      <c r="G409" s="12">
        <v>1324</v>
      </c>
      <c r="H409" s="12">
        <v>0</v>
      </c>
      <c r="I409" s="9">
        <v>0</v>
      </c>
      <c r="J409" s="16"/>
    </row>
    <row r="410" spans="1:10" ht="15" customHeight="1">
      <c r="A410" s="13" t="s">
        <v>97</v>
      </c>
      <c r="B410" s="22">
        <v>918</v>
      </c>
      <c r="C410" s="21">
        <v>11</v>
      </c>
      <c r="D410" s="21">
        <v>1</v>
      </c>
      <c r="E410" s="20">
        <v>7950000</v>
      </c>
      <c r="F410" s="19" t="s">
        <v>79</v>
      </c>
      <c r="G410" s="12">
        <v>134.9</v>
      </c>
      <c r="H410" s="12">
        <v>29.4</v>
      </c>
      <c r="I410" s="9">
        <v>0.217939214232765</v>
      </c>
      <c r="J410" s="16"/>
    </row>
    <row r="411" spans="1:10" ht="39.75" customHeight="1">
      <c r="A411" s="13" t="s">
        <v>96</v>
      </c>
      <c r="B411" s="22">
        <v>918</v>
      </c>
      <c r="C411" s="21">
        <v>11</v>
      </c>
      <c r="D411" s="21">
        <v>1</v>
      </c>
      <c r="E411" s="20">
        <v>7958200</v>
      </c>
      <c r="F411" s="19" t="s">
        <v>79</v>
      </c>
      <c r="G411" s="12">
        <v>134.9</v>
      </c>
      <c r="H411" s="12">
        <v>29.4</v>
      </c>
      <c r="I411" s="9">
        <v>0.217939214232765</v>
      </c>
      <c r="J411" s="16"/>
    </row>
    <row r="412" spans="1:10" ht="27.75" customHeight="1">
      <c r="A412" s="13" t="s">
        <v>95</v>
      </c>
      <c r="B412" s="22">
        <v>918</v>
      </c>
      <c r="C412" s="21">
        <v>11</v>
      </c>
      <c r="D412" s="21">
        <v>1</v>
      </c>
      <c r="E412" s="20" t="s">
        <v>94</v>
      </c>
      <c r="F412" s="19" t="s">
        <v>93</v>
      </c>
      <c r="G412" s="12">
        <v>134.9</v>
      </c>
      <c r="H412" s="12">
        <v>29.4</v>
      </c>
      <c r="I412" s="9">
        <v>0.217939214232765</v>
      </c>
      <c r="J412" s="16"/>
    </row>
    <row r="413" spans="1:10" s="5" customFormat="1" ht="15" customHeight="1">
      <c r="A413" s="8" t="s">
        <v>92</v>
      </c>
      <c r="B413" s="26">
        <v>923</v>
      </c>
      <c r="C413" s="25">
        <v>0</v>
      </c>
      <c r="D413" s="25">
        <v>0</v>
      </c>
      <c r="E413" s="24" t="s">
        <v>79</v>
      </c>
      <c r="F413" s="23" t="s">
        <v>79</v>
      </c>
      <c r="G413" s="10">
        <v>1803.8</v>
      </c>
      <c r="H413" s="10">
        <v>1439.8</v>
      </c>
      <c r="I413" s="7">
        <v>0.798203791994678</v>
      </c>
      <c r="J413" s="6"/>
    </row>
    <row r="414" spans="1:10" s="5" customFormat="1" ht="15" customHeight="1">
      <c r="A414" s="8" t="s">
        <v>91</v>
      </c>
      <c r="B414" s="26">
        <v>923</v>
      </c>
      <c r="C414" s="25">
        <v>1</v>
      </c>
      <c r="D414" s="25">
        <v>0</v>
      </c>
      <c r="E414" s="24" t="s">
        <v>79</v>
      </c>
      <c r="F414" s="23" t="s">
        <v>79</v>
      </c>
      <c r="G414" s="10">
        <v>1798.8</v>
      </c>
      <c r="H414" s="10">
        <v>1439.8</v>
      </c>
      <c r="I414" s="7">
        <v>0.8004225038914832</v>
      </c>
      <c r="J414" s="6"/>
    </row>
    <row r="415" spans="1:10" s="5" customFormat="1" ht="39.75" customHeight="1">
      <c r="A415" s="8" t="s">
        <v>90</v>
      </c>
      <c r="B415" s="26">
        <v>923</v>
      </c>
      <c r="C415" s="25">
        <v>1</v>
      </c>
      <c r="D415" s="25">
        <v>6</v>
      </c>
      <c r="E415" s="24" t="s">
        <v>79</v>
      </c>
      <c r="F415" s="23" t="s">
        <v>79</v>
      </c>
      <c r="G415" s="10">
        <v>1798.8</v>
      </c>
      <c r="H415" s="10">
        <v>1439.8</v>
      </c>
      <c r="I415" s="7">
        <v>0.8004225038914832</v>
      </c>
      <c r="J415" s="6"/>
    </row>
    <row r="416" spans="1:10" ht="27.75" customHeight="1">
      <c r="A416" s="13" t="s">
        <v>89</v>
      </c>
      <c r="B416" s="22">
        <v>923</v>
      </c>
      <c r="C416" s="21">
        <v>1</v>
      </c>
      <c r="D416" s="21">
        <v>6</v>
      </c>
      <c r="E416" s="20">
        <v>20000</v>
      </c>
      <c r="F416" s="19" t="s">
        <v>79</v>
      </c>
      <c r="G416" s="12">
        <v>1798.8</v>
      </c>
      <c r="H416" s="12">
        <v>1439.8</v>
      </c>
      <c r="I416" s="9">
        <v>0.8004225038914832</v>
      </c>
      <c r="J416" s="16"/>
    </row>
    <row r="417" spans="1:10" ht="15" customHeight="1">
      <c r="A417" s="13" t="s">
        <v>88</v>
      </c>
      <c r="B417" s="22">
        <v>923</v>
      </c>
      <c r="C417" s="21">
        <v>1</v>
      </c>
      <c r="D417" s="21">
        <v>6</v>
      </c>
      <c r="E417" s="20">
        <v>22100</v>
      </c>
      <c r="F417" s="19" t="s">
        <v>79</v>
      </c>
      <c r="G417" s="12">
        <v>880.5</v>
      </c>
      <c r="H417" s="12">
        <v>631.5</v>
      </c>
      <c r="I417" s="9">
        <v>0.717206132879046</v>
      </c>
      <c r="J417" s="16"/>
    </row>
    <row r="418" spans="1:10" ht="54.75" customHeight="1">
      <c r="A418" s="13" t="s">
        <v>85</v>
      </c>
      <c r="B418" s="22">
        <v>923</v>
      </c>
      <c r="C418" s="21">
        <v>1</v>
      </c>
      <c r="D418" s="21">
        <v>6</v>
      </c>
      <c r="E418" s="20" t="s">
        <v>87</v>
      </c>
      <c r="F418" s="19" t="s">
        <v>83</v>
      </c>
      <c r="G418" s="12">
        <v>868</v>
      </c>
      <c r="H418" s="12">
        <v>629.3</v>
      </c>
      <c r="I418" s="9">
        <v>0.725</v>
      </c>
      <c r="J418" s="16"/>
    </row>
    <row r="419" spans="1:10" ht="27.75" customHeight="1">
      <c r="A419" s="13" t="s">
        <v>78</v>
      </c>
      <c r="B419" s="22">
        <v>923</v>
      </c>
      <c r="C419" s="21">
        <v>1</v>
      </c>
      <c r="D419" s="21">
        <v>6</v>
      </c>
      <c r="E419" s="20" t="s">
        <v>87</v>
      </c>
      <c r="F419" s="19" t="s">
        <v>77</v>
      </c>
      <c r="G419" s="12">
        <v>12.5</v>
      </c>
      <c r="H419" s="12">
        <v>2.3</v>
      </c>
      <c r="I419" s="9">
        <v>0.184</v>
      </c>
      <c r="J419" s="16"/>
    </row>
    <row r="420" spans="1:10" ht="27.75" customHeight="1">
      <c r="A420" s="13" t="s">
        <v>86</v>
      </c>
      <c r="B420" s="22">
        <v>923</v>
      </c>
      <c r="C420" s="21">
        <v>1</v>
      </c>
      <c r="D420" s="21">
        <v>6</v>
      </c>
      <c r="E420" s="20">
        <v>22300</v>
      </c>
      <c r="F420" s="19" t="s">
        <v>79</v>
      </c>
      <c r="G420" s="12">
        <v>918.3</v>
      </c>
      <c r="H420" s="12">
        <v>808.3</v>
      </c>
      <c r="I420" s="9">
        <v>0.880213437874333</v>
      </c>
      <c r="J420" s="16"/>
    </row>
    <row r="421" spans="1:10" ht="54.75" customHeight="1">
      <c r="A421" s="13" t="s">
        <v>85</v>
      </c>
      <c r="B421" s="22">
        <v>923</v>
      </c>
      <c r="C421" s="21">
        <v>1</v>
      </c>
      <c r="D421" s="21">
        <v>6</v>
      </c>
      <c r="E421" s="20" t="s">
        <v>84</v>
      </c>
      <c r="F421" s="19" t="s">
        <v>83</v>
      </c>
      <c r="G421" s="12">
        <v>918.3</v>
      </c>
      <c r="H421" s="12">
        <v>808.3</v>
      </c>
      <c r="I421" s="9">
        <v>0.880213437874333</v>
      </c>
      <c r="J421" s="16"/>
    </row>
    <row r="422" spans="1:10" s="5" customFormat="1" ht="15" customHeight="1">
      <c r="A422" s="8" t="s">
        <v>82</v>
      </c>
      <c r="B422" s="26">
        <v>923</v>
      </c>
      <c r="C422" s="25">
        <v>7</v>
      </c>
      <c r="D422" s="25">
        <v>0</v>
      </c>
      <c r="E422" s="24" t="s">
        <v>79</v>
      </c>
      <c r="F422" s="23" t="s">
        <v>79</v>
      </c>
      <c r="G422" s="10">
        <v>5</v>
      </c>
      <c r="H422" s="10">
        <v>0</v>
      </c>
      <c r="I422" s="7">
        <v>0</v>
      </c>
      <c r="J422" s="6"/>
    </row>
    <row r="423" spans="1:10" s="5" customFormat="1" ht="27.75" customHeight="1">
      <c r="A423" s="8" t="s">
        <v>81</v>
      </c>
      <c r="B423" s="26">
        <v>923</v>
      </c>
      <c r="C423" s="25">
        <v>7</v>
      </c>
      <c r="D423" s="25">
        <v>5</v>
      </c>
      <c r="E423" s="24" t="s">
        <v>79</v>
      </c>
      <c r="F423" s="23" t="s">
        <v>79</v>
      </c>
      <c r="G423" s="10">
        <v>5</v>
      </c>
      <c r="H423" s="10">
        <v>0</v>
      </c>
      <c r="I423" s="7">
        <v>0</v>
      </c>
      <c r="J423" s="6"/>
    </row>
    <row r="424" spans="1:10" ht="15" customHeight="1">
      <c r="A424" s="13" t="s">
        <v>80</v>
      </c>
      <c r="B424" s="22">
        <v>923</v>
      </c>
      <c r="C424" s="21">
        <v>7</v>
      </c>
      <c r="D424" s="21">
        <v>5</v>
      </c>
      <c r="E424" s="20">
        <v>4340000</v>
      </c>
      <c r="F424" s="19" t="s">
        <v>79</v>
      </c>
      <c r="G424" s="12">
        <v>5</v>
      </c>
      <c r="H424" s="12">
        <v>0</v>
      </c>
      <c r="I424" s="9">
        <v>0</v>
      </c>
      <c r="J424" s="16"/>
    </row>
    <row r="425" spans="1:10" ht="27.75" customHeight="1">
      <c r="A425" s="13" t="s">
        <v>78</v>
      </c>
      <c r="B425" s="22">
        <v>923</v>
      </c>
      <c r="C425" s="21">
        <v>7</v>
      </c>
      <c r="D425" s="21">
        <v>5</v>
      </c>
      <c r="E425" s="20" t="s">
        <v>76</v>
      </c>
      <c r="F425" s="19" t="s">
        <v>77</v>
      </c>
      <c r="G425" s="12">
        <v>5</v>
      </c>
      <c r="H425" s="12">
        <v>0</v>
      </c>
      <c r="I425" s="9">
        <v>0</v>
      </c>
      <c r="J425" s="16"/>
    </row>
    <row r="426" spans="1:10" ht="15" customHeight="1">
      <c r="A426" s="11"/>
      <c r="B426" s="18"/>
      <c r="C426" s="18"/>
      <c r="D426" s="18"/>
      <c r="E426" s="18"/>
      <c r="F426" s="18"/>
      <c r="G426" s="10">
        <v>673309</v>
      </c>
      <c r="H426" s="10">
        <v>481922.6</v>
      </c>
      <c r="I426" s="7">
        <v>0.715752499966583</v>
      </c>
      <c r="J426" s="15"/>
    </row>
    <row r="431" spans="1:8" ht="15">
      <c r="A431" s="325" t="s">
        <v>337</v>
      </c>
      <c r="B431" s="325"/>
      <c r="C431" s="78"/>
      <c r="D431" s="79"/>
      <c r="E431" s="80"/>
      <c r="H431" s="81" t="s">
        <v>338</v>
      </c>
    </row>
  </sheetData>
  <sheetProtection/>
  <mergeCells count="10">
    <mergeCell ref="A431:B431"/>
    <mergeCell ref="F4:I4"/>
    <mergeCell ref="A8:I8"/>
    <mergeCell ref="A11:A12"/>
    <mergeCell ref="B11:F11"/>
    <mergeCell ref="G11:G12"/>
    <mergeCell ref="H11:H12"/>
    <mergeCell ref="I11:I12"/>
    <mergeCell ref="F5:G5"/>
    <mergeCell ref="H5:I5"/>
  </mergeCells>
  <printOptions/>
  <pageMargins left="0.7874015748031497" right="0.3937007874015748" top="0.7874015748031497" bottom="0.3937007874015748" header="0.3937007874015748" footer="0.3937007874015748"/>
  <pageSetup fitToHeight="0" fitToWidth="1" horizontalDpi="600" verticalDpi="600" orientation="portrait" paperSize="9" scale="73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1">
      <selection activeCell="H5" sqref="H5:I5"/>
    </sheetView>
  </sheetViews>
  <sheetFormatPr defaultColWidth="9.140625" defaultRowHeight="15"/>
  <cols>
    <col min="1" max="1" width="4.8515625" style="0" customWidth="1"/>
    <col min="2" max="2" width="37.8515625" style="0" customWidth="1"/>
    <col min="3" max="3" width="16.57421875" style="0" customWidth="1"/>
    <col min="4" max="4" width="6.57421875" style="0" customWidth="1"/>
    <col min="5" max="5" width="6.8515625" style="0" customWidth="1"/>
    <col min="7" max="7" width="6.28125" style="0" customWidth="1"/>
    <col min="9" max="9" width="10.7109375" style="0" customWidth="1"/>
    <col min="10" max="10" width="10.8515625" style="0" customWidth="1"/>
    <col min="11" max="11" width="1.28515625" style="0" customWidth="1"/>
  </cols>
  <sheetData>
    <row r="2" spans="1:10" ht="15">
      <c r="A2" s="82"/>
      <c r="B2" s="83"/>
      <c r="C2" s="83"/>
      <c r="D2" s="83"/>
      <c r="E2" s="83"/>
      <c r="F2" s="83"/>
      <c r="G2" s="52" t="s">
        <v>339</v>
      </c>
      <c r="H2" s="31"/>
      <c r="I2" s="31"/>
      <c r="J2" s="31"/>
    </row>
    <row r="3" spans="1:10" ht="15">
      <c r="A3" s="82"/>
      <c r="B3" s="83"/>
      <c r="C3" s="83"/>
      <c r="D3" s="83"/>
      <c r="E3" s="83"/>
      <c r="F3" s="83"/>
      <c r="G3" s="52" t="s">
        <v>320</v>
      </c>
      <c r="H3" s="31"/>
      <c r="I3" s="31"/>
      <c r="J3" s="31"/>
    </row>
    <row r="4" spans="1:10" ht="60" customHeight="1">
      <c r="A4" s="86"/>
      <c r="B4" s="83"/>
      <c r="C4" s="83"/>
      <c r="D4" s="83"/>
      <c r="E4" s="83"/>
      <c r="F4" s="83"/>
      <c r="G4" s="321" t="s">
        <v>324</v>
      </c>
      <c r="H4" s="322"/>
      <c r="I4" s="322"/>
      <c r="J4" s="322"/>
    </row>
    <row r="5" spans="1:10" ht="15">
      <c r="A5" s="86"/>
      <c r="B5" s="83"/>
      <c r="C5" s="83"/>
      <c r="D5" s="83"/>
      <c r="E5" s="83"/>
      <c r="F5" s="83"/>
      <c r="G5" s="301"/>
      <c r="H5" s="320" t="s">
        <v>75</v>
      </c>
      <c r="I5" s="320"/>
      <c r="J5" s="31"/>
    </row>
    <row r="6" spans="1:10" ht="15">
      <c r="A6" s="86"/>
      <c r="B6" s="83"/>
      <c r="C6" s="83"/>
      <c r="D6" s="83"/>
      <c r="E6" s="83"/>
      <c r="F6" s="83"/>
      <c r="G6" s="52"/>
      <c r="H6" s="31"/>
      <c r="I6" s="31"/>
      <c r="J6" s="31"/>
    </row>
    <row r="7" spans="1:10" ht="15">
      <c r="A7" s="86"/>
      <c r="B7" s="138"/>
      <c r="C7" s="139"/>
      <c r="D7" s="140"/>
      <c r="E7" s="140"/>
      <c r="F7" s="140"/>
      <c r="G7" s="140"/>
      <c r="H7" s="141"/>
      <c r="I7" s="84"/>
      <c r="J7" s="84"/>
    </row>
    <row r="8" spans="1:10" ht="33.75" customHeight="1">
      <c r="A8" s="336" t="s">
        <v>408</v>
      </c>
      <c r="B8" s="336"/>
      <c r="C8" s="336"/>
      <c r="D8" s="336"/>
      <c r="E8" s="336"/>
      <c r="F8" s="336"/>
      <c r="G8" s="336"/>
      <c r="H8" s="336"/>
      <c r="I8" s="337"/>
      <c r="J8" s="337"/>
    </row>
    <row r="9" spans="1:10" ht="18.75">
      <c r="A9" s="142"/>
      <c r="B9" s="143"/>
      <c r="C9" s="144"/>
      <c r="D9" s="142"/>
      <c r="E9" s="142"/>
      <c r="F9" s="142"/>
      <c r="G9" s="83"/>
      <c r="H9" s="83"/>
      <c r="I9" s="338" t="s">
        <v>379</v>
      </c>
      <c r="J9" s="338"/>
    </row>
    <row r="10" spans="1:10" ht="15">
      <c r="A10" s="339" t="s">
        <v>380</v>
      </c>
      <c r="B10" s="339" t="s">
        <v>381</v>
      </c>
      <c r="C10" s="340" t="s">
        <v>382</v>
      </c>
      <c r="D10" s="342" t="s">
        <v>383</v>
      </c>
      <c r="E10" s="343"/>
      <c r="F10" s="343"/>
      <c r="G10" s="344"/>
      <c r="H10" s="345" t="s">
        <v>384</v>
      </c>
      <c r="I10" s="347" t="s">
        <v>310</v>
      </c>
      <c r="J10" s="348" t="s">
        <v>309</v>
      </c>
    </row>
    <row r="11" spans="1:10" ht="15">
      <c r="A11" s="339"/>
      <c r="B11" s="339"/>
      <c r="C11" s="341"/>
      <c r="D11" s="145" t="s">
        <v>314</v>
      </c>
      <c r="E11" s="145" t="s">
        <v>385</v>
      </c>
      <c r="F11" s="145" t="s">
        <v>386</v>
      </c>
      <c r="G11" s="145" t="s">
        <v>387</v>
      </c>
      <c r="H11" s="346"/>
      <c r="I11" s="347"/>
      <c r="J11" s="348"/>
    </row>
    <row r="12" spans="1:10" ht="15">
      <c r="A12" s="145">
        <v>1</v>
      </c>
      <c r="B12" s="145">
        <v>2</v>
      </c>
      <c r="C12" s="145">
        <v>3</v>
      </c>
      <c r="D12" s="145">
        <v>4</v>
      </c>
      <c r="E12" s="145">
        <v>5</v>
      </c>
      <c r="F12" s="145">
        <v>6</v>
      </c>
      <c r="G12" s="145">
        <v>7</v>
      </c>
      <c r="H12" s="146">
        <v>8</v>
      </c>
      <c r="I12" s="147">
        <v>9</v>
      </c>
      <c r="J12" s="147">
        <v>10</v>
      </c>
    </row>
    <row r="13" spans="1:10" ht="24.75" customHeight="1">
      <c r="A13" s="340">
        <v>1</v>
      </c>
      <c r="B13" s="351" t="s">
        <v>244</v>
      </c>
      <c r="C13" s="148" t="s">
        <v>388</v>
      </c>
      <c r="D13" s="145"/>
      <c r="E13" s="145"/>
      <c r="F13" s="145">
        <v>7956000</v>
      </c>
      <c r="G13" s="145"/>
      <c r="H13" s="149">
        <f>H14+H15+H16</f>
        <v>95</v>
      </c>
      <c r="I13" s="149">
        <f>I14+I15+I16</f>
        <v>3.9</v>
      </c>
      <c r="J13" s="151">
        <f>I13*100/H13</f>
        <v>4.105263157894737</v>
      </c>
    </row>
    <row r="14" spans="1:10" ht="15">
      <c r="A14" s="352"/>
      <c r="B14" s="349"/>
      <c r="C14" s="351" t="s">
        <v>389</v>
      </c>
      <c r="D14" s="145">
        <v>910</v>
      </c>
      <c r="E14" s="150" t="s">
        <v>390</v>
      </c>
      <c r="F14" s="145">
        <v>7956000</v>
      </c>
      <c r="G14" s="145">
        <v>200</v>
      </c>
      <c r="H14" s="149">
        <v>10</v>
      </c>
      <c r="I14" s="151">
        <v>0</v>
      </c>
      <c r="J14" s="151">
        <f aca="true" t="shared" si="0" ref="J14:J77">I14*100/H14</f>
        <v>0</v>
      </c>
    </row>
    <row r="15" spans="1:10" ht="15">
      <c r="A15" s="352"/>
      <c r="B15" s="349"/>
      <c r="C15" s="349"/>
      <c r="D15" s="145">
        <v>910</v>
      </c>
      <c r="E15" s="150" t="s">
        <v>391</v>
      </c>
      <c r="F15" s="145">
        <v>7950200</v>
      </c>
      <c r="G15" s="145">
        <v>200</v>
      </c>
      <c r="H15" s="149">
        <v>35</v>
      </c>
      <c r="I15" s="151">
        <v>0</v>
      </c>
      <c r="J15" s="151">
        <f t="shared" si="0"/>
        <v>0</v>
      </c>
    </row>
    <row r="16" spans="1:10" ht="15">
      <c r="A16" s="341"/>
      <c r="B16" s="350"/>
      <c r="C16" s="350"/>
      <c r="D16" s="145">
        <v>910</v>
      </c>
      <c r="E16" s="150" t="s">
        <v>392</v>
      </c>
      <c r="F16" s="145">
        <v>7950200</v>
      </c>
      <c r="G16" s="145">
        <v>200</v>
      </c>
      <c r="H16" s="149">
        <v>50</v>
      </c>
      <c r="I16" s="151">
        <v>3.9</v>
      </c>
      <c r="J16" s="151">
        <f t="shared" si="0"/>
        <v>7.8</v>
      </c>
    </row>
    <row r="17" spans="1:10" ht="24.75" customHeight="1">
      <c r="A17" s="353">
        <v>2</v>
      </c>
      <c r="B17" s="356" t="s">
        <v>256</v>
      </c>
      <c r="C17" s="148" t="s">
        <v>388</v>
      </c>
      <c r="D17" s="145"/>
      <c r="E17" s="150"/>
      <c r="F17" s="145">
        <v>7956100</v>
      </c>
      <c r="G17" s="150"/>
      <c r="H17" s="152">
        <f>H18+H19+H20</f>
        <v>779.9000000000001</v>
      </c>
      <c r="I17" s="152">
        <f>I18+I19+I20</f>
        <v>531.6</v>
      </c>
      <c r="J17" s="151">
        <f t="shared" si="0"/>
        <v>68.16258494678804</v>
      </c>
    </row>
    <row r="18" spans="1:10" ht="19.5" customHeight="1">
      <c r="A18" s="354"/>
      <c r="B18" s="357"/>
      <c r="C18" s="351" t="s">
        <v>389</v>
      </c>
      <c r="D18" s="145">
        <v>907</v>
      </c>
      <c r="E18" s="150" t="s">
        <v>393</v>
      </c>
      <c r="F18" s="145">
        <v>7956100</v>
      </c>
      <c r="G18" s="150" t="s">
        <v>77</v>
      </c>
      <c r="H18" s="152">
        <v>212.4</v>
      </c>
      <c r="I18" s="153">
        <v>57.2</v>
      </c>
      <c r="J18" s="151">
        <f t="shared" si="0"/>
        <v>26.93032015065913</v>
      </c>
    </row>
    <row r="19" spans="1:10" ht="19.5" customHeight="1">
      <c r="A19" s="354"/>
      <c r="B19" s="357"/>
      <c r="C19" s="349"/>
      <c r="D19" s="145">
        <v>907</v>
      </c>
      <c r="E19" s="150" t="s">
        <v>394</v>
      </c>
      <c r="F19" s="145">
        <v>7956100</v>
      </c>
      <c r="G19" s="150" t="s">
        <v>77</v>
      </c>
      <c r="H19" s="152">
        <v>170.2</v>
      </c>
      <c r="I19" s="153">
        <v>123.1</v>
      </c>
      <c r="J19" s="151">
        <f t="shared" si="0"/>
        <v>72.32667450058754</v>
      </c>
    </row>
    <row r="20" spans="1:10" ht="19.5" customHeight="1">
      <c r="A20" s="355"/>
      <c r="B20" s="358"/>
      <c r="C20" s="350"/>
      <c r="D20" s="145">
        <v>907</v>
      </c>
      <c r="E20" s="150" t="s">
        <v>395</v>
      </c>
      <c r="F20" s="145">
        <v>7956100</v>
      </c>
      <c r="G20" s="150" t="s">
        <v>220</v>
      </c>
      <c r="H20" s="152">
        <v>397.3</v>
      </c>
      <c r="I20" s="153">
        <v>351.3</v>
      </c>
      <c r="J20" s="151">
        <f t="shared" si="0"/>
        <v>88.42184747042536</v>
      </c>
    </row>
    <row r="21" spans="1:10" ht="24.75" customHeight="1">
      <c r="A21" s="353">
        <v>3</v>
      </c>
      <c r="B21" s="359" t="s">
        <v>270</v>
      </c>
      <c r="C21" s="154" t="s">
        <v>388</v>
      </c>
      <c r="D21" s="145"/>
      <c r="E21" s="145"/>
      <c r="F21" s="145">
        <v>7956200</v>
      </c>
      <c r="G21" s="145"/>
      <c r="H21" s="149">
        <f>H22</f>
        <v>6787.2</v>
      </c>
      <c r="I21" s="149">
        <f>I22</f>
        <v>4119.5</v>
      </c>
      <c r="J21" s="151">
        <f t="shared" si="0"/>
        <v>60.695132013201324</v>
      </c>
    </row>
    <row r="22" spans="1:10" ht="48" customHeight="1">
      <c r="A22" s="355"/>
      <c r="B22" s="359"/>
      <c r="C22" s="155" t="s">
        <v>290</v>
      </c>
      <c r="D22" s="145">
        <v>907</v>
      </c>
      <c r="E22" s="150" t="s">
        <v>393</v>
      </c>
      <c r="F22" s="145">
        <v>7956200</v>
      </c>
      <c r="G22" s="150" t="s">
        <v>77</v>
      </c>
      <c r="H22" s="152">
        <v>6787.2</v>
      </c>
      <c r="I22" s="153">
        <v>4119.5</v>
      </c>
      <c r="J22" s="151">
        <f t="shared" si="0"/>
        <v>60.695132013201324</v>
      </c>
    </row>
    <row r="23" spans="1:10" ht="24.75" customHeight="1">
      <c r="A23" s="353">
        <v>4</v>
      </c>
      <c r="B23" s="359" t="s">
        <v>268</v>
      </c>
      <c r="C23" s="154" t="s">
        <v>388</v>
      </c>
      <c r="D23" s="145"/>
      <c r="E23" s="150"/>
      <c r="F23" s="145">
        <v>7956300</v>
      </c>
      <c r="G23" s="150"/>
      <c r="H23" s="152">
        <f>H24+H25</f>
        <v>1369.1</v>
      </c>
      <c r="I23" s="152">
        <f>I24+I25</f>
        <v>325</v>
      </c>
      <c r="J23" s="151">
        <f t="shared" si="0"/>
        <v>23.738222189759696</v>
      </c>
    </row>
    <row r="24" spans="1:10" ht="22.5" customHeight="1">
      <c r="A24" s="354"/>
      <c r="B24" s="359"/>
      <c r="C24" s="351" t="s">
        <v>290</v>
      </c>
      <c r="D24" s="145">
        <v>907</v>
      </c>
      <c r="E24" s="150" t="s">
        <v>396</v>
      </c>
      <c r="F24" s="145">
        <v>7956300</v>
      </c>
      <c r="G24" s="150" t="s">
        <v>77</v>
      </c>
      <c r="H24" s="152">
        <v>408.1</v>
      </c>
      <c r="I24" s="153">
        <v>95.9</v>
      </c>
      <c r="J24" s="151">
        <f t="shared" si="0"/>
        <v>23.499142367066895</v>
      </c>
    </row>
    <row r="25" spans="1:10" ht="22.5" customHeight="1">
      <c r="A25" s="355"/>
      <c r="B25" s="359"/>
      <c r="C25" s="350"/>
      <c r="D25" s="145">
        <v>907</v>
      </c>
      <c r="E25" s="150" t="s">
        <v>393</v>
      </c>
      <c r="F25" s="145">
        <v>7956300</v>
      </c>
      <c r="G25" s="150" t="s">
        <v>77</v>
      </c>
      <c r="H25" s="152">
        <v>961</v>
      </c>
      <c r="I25" s="153">
        <v>229.1</v>
      </c>
      <c r="J25" s="151">
        <f t="shared" si="0"/>
        <v>23.83975026014568</v>
      </c>
    </row>
    <row r="26" spans="1:10" ht="24.75" customHeight="1">
      <c r="A26" s="353">
        <v>5</v>
      </c>
      <c r="B26" s="356" t="s">
        <v>397</v>
      </c>
      <c r="C26" s="154" t="s">
        <v>388</v>
      </c>
      <c r="D26" s="145"/>
      <c r="E26" s="150"/>
      <c r="F26" s="145">
        <v>7956400</v>
      </c>
      <c r="G26" s="150"/>
      <c r="H26" s="152">
        <f>SUM(H27:H32)</f>
        <v>614.1</v>
      </c>
      <c r="I26" s="152">
        <f>SUM(I27:I32)</f>
        <v>0.5</v>
      </c>
      <c r="J26" s="151">
        <f t="shared" si="0"/>
        <v>0.08141996417521576</v>
      </c>
    </row>
    <row r="27" spans="1:10" ht="37.5" customHeight="1">
      <c r="A27" s="354"/>
      <c r="B27" s="357"/>
      <c r="C27" s="351" t="s">
        <v>308</v>
      </c>
      <c r="D27" s="145">
        <v>904</v>
      </c>
      <c r="E27" s="150" t="s">
        <v>392</v>
      </c>
      <c r="F27" s="145">
        <v>7956400</v>
      </c>
      <c r="G27" s="150" t="s">
        <v>77</v>
      </c>
      <c r="H27" s="152">
        <v>15</v>
      </c>
      <c r="I27" s="153">
        <v>0</v>
      </c>
      <c r="J27" s="151">
        <f t="shared" si="0"/>
        <v>0</v>
      </c>
    </row>
    <row r="28" spans="1:10" ht="37.5" customHeight="1">
      <c r="A28" s="354"/>
      <c r="B28" s="357"/>
      <c r="C28" s="350"/>
      <c r="D28" s="145">
        <v>904</v>
      </c>
      <c r="E28" s="150" t="s">
        <v>398</v>
      </c>
      <c r="F28" s="145">
        <v>7956400</v>
      </c>
      <c r="G28" s="150" t="s">
        <v>77</v>
      </c>
      <c r="H28" s="152">
        <v>300.2</v>
      </c>
      <c r="I28" s="153">
        <v>0</v>
      </c>
      <c r="J28" s="151">
        <f t="shared" si="0"/>
        <v>0</v>
      </c>
    </row>
    <row r="29" spans="1:10" ht="22.5" customHeight="1">
      <c r="A29" s="354"/>
      <c r="B29" s="357"/>
      <c r="C29" s="349" t="s">
        <v>290</v>
      </c>
      <c r="D29" s="145">
        <v>907</v>
      </c>
      <c r="E29" s="150" t="s">
        <v>393</v>
      </c>
      <c r="F29" s="145">
        <v>7956400</v>
      </c>
      <c r="G29" s="150" t="s">
        <v>77</v>
      </c>
      <c r="H29" s="152">
        <v>91.9</v>
      </c>
      <c r="I29" s="153">
        <v>0</v>
      </c>
      <c r="J29" s="151">
        <f t="shared" si="0"/>
        <v>0</v>
      </c>
    </row>
    <row r="30" spans="1:10" ht="22.5" customHeight="1">
      <c r="A30" s="354"/>
      <c r="B30" s="357"/>
      <c r="C30" s="350"/>
      <c r="D30" s="145">
        <v>907</v>
      </c>
      <c r="E30" s="150" t="s">
        <v>395</v>
      </c>
      <c r="F30" s="145">
        <v>7956400</v>
      </c>
      <c r="G30" s="150" t="s">
        <v>77</v>
      </c>
      <c r="H30" s="152">
        <v>11</v>
      </c>
      <c r="I30" s="153">
        <v>0</v>
      </c>
      <c r="J30" s="151">
        <f t="shared" si="0"/>
        <v>0</v>
      </c>
    </row>
    <row r="31" spans="1:10" ht="15">
      <c r="A31" s="354"/>
      <c r="B31" s="357"/>
      <c r="C31" s="351" t="s">
        <v>195</v>
      </c>
      <c r="D31" s="145">
        <v>917</v>
      </c>
      <c r="E31" s="150" t="s">
        <v>399</v>
      </c>
      <c r="F31" s="145">
        <v>7956400</v>
      </c>
      <c r="G31" s="150" t="s">
        <v>77</v>
      </c>
      <c r="H31" s="152">
        <v>194</v>
      </c>
      <c r="I31" s="153">
        <v>0.5</v>
      </c>
      <c r="J31" s="151">
        <f t="shared" si="0"/>
        <v>0.25773195876288657</v>
      </c>
    </row>
    <row r="32" spans="1:10" ht="15">
      <c r="A32" s="355"/>
      <c r="B32" s="358"/>
      <c r="C32" s="350"/>
      <c r="D32" s="145">
        <v>917</v>
      </c>
      <c r="E32" s="150" t="s">
        <v>392</v>
      </c>
      <c r="F32" s="145">
        <v>7956400</v>
      </c>
      <c r="G32" s="150" t="s">
        <v>77</v>
      </c>
      <c r="H32" s="152">
        <v>2</v>
      </c>
      <c r="I32" s="153">
        <v>0</v>
      </c>
      <c r="J32" s="151">
        <f t="shared" si="0"/>
        <v>0</v>
      </c>
    </row>
    <row r="33" spans="1:10" ht="34.5" customHeight="1">
      <c r="A33" s="353">
        <v>6</v>
      </c>
      <c r="B33" s="356" t="s">
        <v>132</v>
      </c>
      <c r="C33" s="154" t="s">
        <v>388</v>
      </c>
      <c r="D33" s="145"/>
      <c r="E33" s="150"/>
      <c r="F33" s="145">
        <v>7956500</v>
      </c>
      <c r="G33" s="150"/>
      <c r="H33" s="152">
        <f>H34</f>
        <v>238.9</v>
      </c>
      <c r="I33" s="152">
        <f>I34</f>
        <v>73.8</v>
      </c>
      <c r="J33" s="151">
        <f t="shared" si="0"/>
        <v>30.8915864378401</v>
      </c>
    </row>
    <row r="34" spans="1:10" ht="34.5" customHeight="1">
      <c r="A34" s="355"/>
      <c r="B34" s="358"/>
      <c r="C34" s="155" t="s">
        <v>195</v>
      </c>
      <c r="D34" s="145">
        <v>917</v>
      </c>
      <c r="E34" s="150" t="s">
        <v>400</v>
      </c>
      <c r="F34" s="145">
        <v>7956500</v>
      </c>
      <c r="G34" s="150" t="s">
        <v>77</v>
      </c>
      <c r="H34" s="152">
        <v>238.9</v>
      </c>
      <c r="I34" s="153">
        <v>73.8</v>
      </c>
      <c r="J34" s="151">
        <f t="shared" si="0"/>
        <v>30.8915864378401</v>
      </c>
    </row>
    <row r="35" spans="1:10" ht="45" customHeight="1">
      <c r="A35" s="353">
        <v>7</v>
      </c>
      <c r="B35" s="356" t="s">
        <v>153</v>
      </c>
      <c r="C35" s="154" t="s">
        <v>388</v>
      </c>
      <c r="D35" s="145"/>
      <c r="E35" s="150"/>
      <c r="F35" s="145">
        <v>7956600</v>
      </c>
      <c r="G35" s="150"/>
      <c r="H35" s="152">
        <f>H36</f>
        <v>124.2</v>
      </c>
      <c r="I35" s="152">
        <f>I36</f>
        <v>0</v>
      </c>
      <c r="J35" s="151">
        <f t="shared" si="0"/>
        <v>0</v>
      </c>
    </row>
    <row r="36" spans="1:10" ht="45" customHeight="1">
      <c r="A36" s="355"/>
      <c r="B36" s="358"/>
      <c r="C36" s="155" t="s">
        <v>195</v>
      </c>
      <c r="D36" s="145">
        <v>917</v>
      </c>
      <c r="E36" s="150" t="s">
        <v>394</v>
      </c>
      <c r="F36" s="145">
        <v>7956600</v>
      </c>
      <c r="G36" s="150" t="s">
        <v>77</v>
      </c>
      <c r="H36" s="152">
        <v>124.2</v>
      </c>
      <c r="I36" s="153">
        <v>0</v>
      </c>
      <c r="J36" s="151">
        <f t="shared" si="0"/>
        <v>0</v>
      </c>
    </row>
    <row r="37" spans="1:10" ht="30" customHeight="1">
      <c r="A37" s="353">
        <v>8</v>
      </c>
      <c r="B37" s="356" t="s">
        <v>175</v>
      </c>
      <c r="C37" s="154" t="s">
        <v>388</v>
      </c>
      <c r="D37" s="145"/>
      <c r="E37" s="150"/>
      <c r="F37" s="145">
        <v>7956700</v>
      </c>
      <c r="G37" s="150"/>
      <c r="H37" s="152">
        <f>H38</f>
        <v>21</v>
      </c>
      <c r="I37" s="152">
        <f>I38</f>
        <v>0</v>
      </c>
      <c r="J37" s="151">
        <f t="shared" si="0"/>
        <v>0</v>
      </c>
    </row>
    <row r="38" spans="1:10" ht="30" customHeight="1">
      <c r="A38" s="355"/>
      <c r="B38" s="358"/>
      <c r="C38" s="155" t="s">
        <v>195</v>
      </c>
      <c r="D38" s="145">
        <v>917</v>
      </c>
      <c r="E38" s="150" t="s">
        <v>391</v>
      </c>
      <c r="F38" s="145">
        <v>7956700</v>
      </c>
      <c r="G38" s="150" t="s">
        <v>77</v>
      </c>
      <c r="H38" s="152">
        <v>21</v>
      </c>
      <c r="I38" s="153">
        <v>0</v>
      </c>
      <c r="J38" s="151">
        <f t="shared" si="0"/>
        <v>0</v>
      </c>
    </row>
    <row r="39" spans="1:10" ht="24.75" customHeight="1">
      <c r="A39" s="353">
        <v>9</v>
      </c>
      <c r="B39" s="356" t="s">
        <v>266</v>
      </c>
      <c r="C39" s="154" t="s">
        <v>388</v>
      </c>
      <c r="D39" s="145"/>
      <c r="E39" s="150"/>
      <c r="F39" s="145">
        <v>7956800</v>
      </c>
      <c r="G39" s="150"/>
      <c r="H39" s="152">
        <f>H40+H41</f>
        <v>891.5</v>
      </c>
      <c r="I39" s="152">
        <f>I40+I41</f>
        <v>222.4</v>
      </c>
      <c r="J39" s="151">
        <f t="shared" si="0"/>
        <v>24.946719012899607</v>
      </c>
    </row>
    <row r="40" spans="1:10" ht="24.75" customHeight="1">
      <c r="A40" s="354"/>
      <c r="B40" s="357"/>
      <c r="C40" s="351" t="s">
        <v>290</v>
      </c>
      <c r="D40" s="145">
        <v>907</v>
      </c>
      <c r="E40" s="150" t="s">
        <v>396</v>
      </c>
      <c r="F40" s="145">
        <v>7956800</v>
      </c>
      <c r="G40" s="150" t="s">
        <v>77</v>
      </c>
      <c r="H40" s="152">
        <v>13.8</v>
      </c>
      <c r="I40" s="153">
        <v>3</v>
      </c>
      <c r="J40" s="151">
        <f t="shared" si="0"/>
        <v>21.73913043478261</v>
      </c>
    </row>
    <row r="41" spans="1:10" ht="24.75" customHeight="1">
      <c r="A41" s="354"/>
      <c r="B41" s="357"/>
      <c r="C41" s="349"/>
      <c r="D41" s="145">
        <v>907</v>
      </c>
      <c r="E41" s="150" t="s">
        <v>393</v>
      </c>
      <c r="F41" s="145">
        <v>7956800</v>
      </c>
      <c r="G41" s="150" t="s">
        <v>77</v>
      </c>
      <c r="H41" s="152">
        <v>877.7</v>
      </c>
      <c r="I41" s="153">
        <v>219.4</v>
      </c>
      <c r="J41" s="151">
        <f t="shared" si="0"/>
        <v>24.99715164634841</v>
      </c>
    </row>
    <row r="42" spans="1:10" ht="24.75" customHeight="1">
      <c r="A42" s="364">
        <v>10</v>
      </c>
      <c r="B42" s="367" t="s">
        <v>215</v>
      </c>
      <c r="C42" s="154" t="s">
        <v>388</v>
      </c>
      <c r="D42" s="156"/>
      <c r="E42" s="156"/>
      <c r="F42" s="156">
        <v>7956900</v>
      </c>
      <c r="G42" s="156"/>
      <c r="H42" s="157">
        <f>H43+H44</f>
        <v>1516</v>
      </c>
      <c r="I42" s="157">
        <f>I43+I44</f>
        <v>25</v>
      </c>
      <c r="J42" s="151">
        <f t="shared" si="0"/>
        <v>1.6490765171503958</v>
      </c>
    </row>
    <row r="43" spans="1:10" ht="39.75" customHeight="1">
      <c r="A43" s="365"/>
      <c r="B43" s="368"/>
      <c r="C43" s="362" t="s">
        <v>228</v>
      </c>
      <c r="D43" s="158">
        <v>913</v>
      </c>
      <c r="E43" s="150" t="s">
        <v>391</v>
      </c>
      <c r="F43" s="156">
        <v>7956900</v>
      </c>
      <c r="G43" s="158">
        <v>200</v>
      </c>
      <c r="H43" s="159">
        <v>585</v>
      </c>
      <c r="I43" s="153">
        <v>24</v>
      </c>
      <c r="J43" s="151">
        <f t="shared" si="0"/>
        <v>4.102564102564102</v>
      </c>
    </row>
    <row r="44" spans="1:10" ht="39.75" customHeight="1">
      <c r="A44" s="366"/>
      <c r="B44" s="369"/>
      <c r="C44" s="363"/>
      <c r="D44" s="158">
        <v>913</v>
      </c>
      <c r="E44" s="150" t="s">
        <v>401</v>
      </c>
      <c r="F44" s="156">
        <v>7956900</v>
      </c>
      <c r="G44" s="158">
        <v>200</v>
      </c>
      <c r="H44" s="159">
        <v>931</v>
      </c>
      <c r="I44" s="153">
        <v>1</v>
      </c>
      <c r="J44" s="151">
        <f t="shared" si="0"/>
        <v>0.10741138560687433</v>
      </c>
    </row>
    <row r="45" spans="1:10" ht="24.75" customHeight="1">
      <c r="A45" s="360">
        <v>11</v>
      </c>
      <c r="B45" s="362" t="s">
        <v>293</v>
      </c>
      <c r="C45" s="154" t="s">
        <v>388</v>
      </c>
      <c r="D45" s="158"/>
      <c r="E45" s="158"/>
      <c r="F45" s="158">
        <v>7957000</v>
      </c>
      <c r="G45" s="158"/>
      <c r="H45" s="159">
        <f>H46+H47+H48</f>
        <v>1143.7</v>
      </c>
      <c r="I45" s="159">
        <f>I46+I47+I48</f>
        <v>69.2</v>
      </c>
      <c r="J45" s="171">
        <f>J46+J47+J48</f>
        <v>55.53917627088359</v>
      </c>
    </row>
    <row r="46" spans="1:10" ht="24.75" customHeight="1">
      <c r="A46" s="372"/>
      <c r="B46" s="371"/>
      <c r="C46" s="362" t="s">
        <v>308</v>
      </c>
      <c r="D46" s="158">
        <v>904</v>
      </c>
      <c r="E46" s="150" t="s">
        <v>393</v>
      </c>
      <c r="F46" s="158">
        <v>7957000</v>
      </c>
      <c r="G46" s="158">
        <v>300</v>
      </c>
      <c r="H46" s="159">
        <v>14.4</v>
      </c>
      <c r="I46" s="153">
        <v>7.2</v>
      </c>
      <c r="J46" s="151">
        <f t="shared" si="0"/>
        <v>50</v>
      </c>
    </row>
    <row r="47" spans="1:10" ht="24.75" customHeight="1">
      <c r="A47" s="372"/>
      <c r="B47" s="371"/>
      <c r="C47" s="376"/>
      <c r="D47" s="158">
        <v>904</v>
      </c>
      <c r="E47" s="150" t="s">
        <v>392</v>
      </c>
      <c r="F47" s="158">
        <v>7957000</v>
      </c>
      <c r="G47" s="158">
        <v>200</v>
      </c>
      <c r="H47" s="159">
        <v>10</v>
      </c>
      <c r="I47" s="153">
        <v>0</v>
      </c>
      <c r="J47" s="151">
        <f t="shared" si="0"/>
        <v>0</v>
      </c>
    </row>
    <row r="48" spans="1:10" ht="24.75" customHeight="1">
      <c r="A48" s="361"/>
      <c r="B48" s="363"/>
      <c r="C48" s="377"/>
      <c r="D48" s="158">
        <v>904</v>
      </c>
      <c r="E48" s="150" t="s">
        <v>398</v>
      </c>
      <c r="F48" s="158">
        <v>7957000</v>
      </c>
      <c r="G48" s="158">
        <v>200</v>
      </c>
      <c r="H48" s="159">
        <v>1119.3</v>
      </c>
      <c r="I48" s="153">
        <v>62</v>
      </c>
      <c r="J48" s="151">
        <f t="shared" si="0"/>
        <v>5.539176270883588</v>
      </c>
    </row>
    <row r="49" spans="1:10" ht="24.75" customHeight="1">
      <c r="A49" s="360">
        <v>12</v>
      </c>
      <c r="B49" s="362" t="s">
        <v>139</v>
      </c>
      <c r="C49" s="154" t="s">
        <v>388</v>
      </c>
      <c r="D49" s="158"/>
      <c r="E49" s="150"/>
      <c r="F49" s="158">
        <v>7957100</v>
      </c>
      <c r="G49" s="158"/>
      <c r="H49" s="159">
        <f>H50</f>
        <v>230</v>
      </c>
      <c r="I49" s="159">
        <f>I50</f>
        <v>10.9</v>
      </c>
      <c r="J49" s="151">
        <f t="shared" si="0"/>
        <v>4.739130434782608</v>
      </c>
    </row>
    <row r="50" spans="1:10" ht="30" customHeight="1">
      <c r="A50" s="361"/>
      <c r="B50" s="363"/>
      <c r="C50" s="155" t="s">
        <v>195</v>
      </c>
      <c r="D50" s="158">
        <v>917</v>
      </c>
      <c r="E50" s="150" t="s">
        <v>402</v>
      </c>
      <c r="F50" s="158">
        <v>7957100</v>
      </c>
      <c r="G50" s="158">
        <v>300</v>
      </c>
      <c r="H50" s="159">
        <v>230</v>
      </c>
      <c r="I50" s="160">
        <v>10.9</v>
      </c>
      <c r="J50" s="151">
        <f t="shared" si="0"/>
        <v>4.739130434782608</v>
      </c>
    </row>
    <row r="51" spans="1:10" ht="30" customHeight="1">
      <c r="A51" s="360">
        <v>13</v>
      </c>
      <c r="B51" s="362" t="s">
        <v>164</v>
      </c>
      <c r="C51" s="154" t="s">
        <v>388</v>
      </c>
      <c r="D51" s="158"/>
      <c r="E51" s="150"/>
      <c r="F51" s="158">
        <v>7957200</v>
      </c>
      <c r="G51" s="158"/>
      <c r="H51" s="159">
        <f>H52</f>
        <v>38.6</v>
      </c>
      <c r="I51" s="159">
        <f>I52</f>
        <v>0</v>
      </c>
      <c r="J51" s="151">
        <f t="shared" si="0"/>
        <v>0</v>
      </c>
    </row>
    <row r="52" spans="1:10" ht="30" customHeight="1">
      <c r="A52" s="361"/>
      <c r="B52" s="363"/>
      <c r="C52" s="155" t="s">
        <v>195</v>
      </c>
      <c r="D52" s="158">
        <v>917</v>
      </c>
      <c r="E52" s="150" t="s">
        <v>401</v>
      </c>
      <c r="F52" s="158">
        <v>7957200</v>
      </c>
      <c r="G52" s="158">
        <v>800</v>
      </c>
      <c r="H52" s="159">
        <v>38.6</v>
      </c>
      <c r="I52" s="153">
        <v>0</v>
      </c>
      <c r="J52" s="151">
        <f t="shared" si="0"/>
        <v>0</v>
      </c>
    </row>
    <row r="53" spans="1:10" ht="24.75" customHeight="1">
      <c r="A53" s="360">
        <v>14</v>
      </c>
      <c r="B53" s="362" t="s">
        <v>167</v>
      </c>
      <c r="C53" s="154" t="s">
        <v>388</v>
      </c>
      <c r="D53" s="158"/>
      <c r="E53" s="150"/>
      <c r="F53" s="158">
        <v>7957300</v>
      </c>
      <c r="G53" s="158"/>
      <c r="H53" s="159">
        <f>H54</f>
        <v>129.6</v>
      </c>
      <c r="I53" s="159">
        <f>I54</f>
        <v>0</v>
      </c>
      <c r="J53" s="151">
        <f t="shared" si="0"/>
        <v>0</v>
      </c>
    </row>
    <row r="54" spans="1:10" ht="34.5" customHeight="1">
      <c r="A54" s="372"/>
      <c r="B54" s="371"/>
      <c r="C54" s="148" t="s">
        <v>195</v>
      </c>
      <c r="D54" s="158">
        <v>917</v>
      </c>
      <c r="E54" s="150" t="s">
        <v>403</v>
      </c>
      <c r="F54" s="158">
        <v>7957300</v>
      </c>
      <c r="G54" s="158">
        <v>200</v>
      </c>
      <c r="H54" s="159">
        <v>129.6</v>
      </c>
      <c r="I54" s="153">
        <v>0</v>
      </c>
      <c r="J54" s="151">
        <f t="shared" si="0"/>
        <v>0</v>
      </c>
    </row>
    <row r="55" spans="1:10" ht="30">
      <c r="A55" s="364">
        <v>15</v>
      </c>
      <c r="B55" s="362" t="s">
        <v>134</v>
      </c>
      <c r="C55" s="154" t="s">
        <v>388</v>
      </c>
      <c r="D55" s="156"/>
      <c r="E55" s="150"/>
      <c r="F55" s="156">
        <v>7957400</v>
      </c>
      <c r="G55" s="156"/>
      <c r="H55" s="157">
        <f>H56</f>
        <v>100</v>
      </c>
      <c r="I55" s="157">
        <f>I56</f>
        <v>0</v>
      </c>
      <c r="J55" s="151">
        <f t="shared" si="0"/>
        <v>0</v>
      </c>
    </row>
    <row r="56" spans="1:10" ht="30">
      <c r="A56" s="366"/>
      <c r="B56" s="363"/>
      <c r="C56" s="148" t="s">
        <v>195</v>
      </c>
      <c r="D56" s="156">
        <v>917</v>
      </c>
      <c r="E56" s="150" t="s">
        <v>404</v>
      </c>
      <c r="F56" s="156">
        <v>7957400</v>
      </c>
      <c r="G56" s="156">
        <v>200</v>
      </c>
      <c r="H56" s="157">
        <v>100</v>
      </c>
      <c r="I56" s="153">
        <v>0</v>
      </c>
      <c r="J56" s="151">
        <f t="shared" si="0"/>
        <v>0</v>
      </c>
    </row>
    <row r="57" spans="1:10" ht="30" customHeight="1">
      <c r="A57" s="364">
        <v>16</v>
      </c>
      <c r="B57" s="362" t="s">
        <v>151</v>
      </c>
      <c r="C57" s="154" t="s">
        <v>388</v>
      </c>
      <c r="D57" s="156"/>
      <c r="E57" s="150"/>
      <c r="F57" s="156">
        <v>7957500</v>
      </c>
      <c r="G57" s="156"/>
      <c r="H57" s="157">
        <f>H58</f>
        <v>121.7</v>
      </c>
      <c r="I57" s="157">
        <f>I58</f>
        <v>20</v>
      </c>
      <c r="J57" s="151">
        <f t="shared" si="0"/>
        <v>16.433853738701725</v>
      </c>
    </row>
    <row r="58" spans="1:10" ht="30" customHeight="1">
      <c r="A58" s="366"/>
      <c r="B58" s="363"/>
      <c r="C58" s="148" t="s">
        <v>195</v>
      </c>
      <c r="D58" s="156">
        <v>917</v>
      </c>
      <c r="E58" s="150" t="s">
        <v>394</v>
      </c>
      <c r="F58" s="156">
        <v>7957500</v>
      </c>
      <c r="G58" s="156">
        <v>200</v>
      </c>
      <c r="H58" s="157">
        <v>121.7</v>
      </c>
      <c r="I58" s="153">
        <v>20</v>
      </c>
      <c r="J58" s="151">
        <f t="shared" si="0"/>
        <v>16.433853738701725</v>
      </c>
    </row>
    <row r="59" spans="1:10" ht="39.75" customHeight="1">
      <c r="A59" s="364">
        <v>17</v>
      </c>
      <c r="B59" s="362" t="s">
        <v>173</v>
      </c>
      <c r="C59" s="154" t="s">
        <v>388</v>
      </c>
      <c r="D59" s="156"/>
      <c r="E59" s="150"/>
      <c r="F59" s="156">
        <v>7957600</v>
      </c>
      <c r="G59" s="156"/>
      <c r="H59" s="157">
        <f>H60</f>
        <v>40</v>
      </c>
      <c r="I59" s="157">
        <f>I60</f>
        <v>0</v>
      </c>
      <c r="J59" s="151">
        <f t="shared" si="0"/>
        <v>0</v>
      </c>
    </row>
    <row r="60" spans="1:10" ht="39.75" customHeight="1">
      <c r="A60" s="366"/>
      <c r="B60" s="363"/>
      <c r="C60" s="148" t="s">
        <v>195</v>
      </c>
      <c r="D60" s="156">
        <v>917</v>
      </c>
      <c r="E60" s="150" t="s">
        <v>391</v>
      </c>
      <c r="F60" s="156">
        <v>7957600</v>
      </c>
      <c r="G60" s="156">
        <v>200</v>
      </c>
      <c r="H60" s="157">
        <v>40</v>
      </c>
      <c r="I60" s="153">
        <v>0</v>
      </c>
      <c r="J60" s="151">
        <f t="shared" si="0"/>
        <v>0</v>
      </c>
    </row>
    <row r="61" spans="1:10" ht="30" customHeight="1">
      <c r="A61" s="364">
        <v>18</v>
      </c>
      <c r="B61" s="362" t="s">
        <v>254</v>
      </c>
      <c r="C61" s="154" t="s">
        <v>388</v>
      </c>
      <c r="D61" s="156"/>
      <c r="E61" s="150"/>
      <c r="F61" s="156">
        <v>7957700</v>
      </c>
      <c r="G61" s="156"/>
      <c r="H61" s="157">
        <f>H62</f>
        <v>37.4</v>
      </c>
      <c r="I61" s="157">
        <f>I62</f>
        <v>11.3</v>
      </c>
      <c r="J61" s="151">
        <f t="shared" si="0"/>
        <v>30.21390374331551</v>
      </c>
    </row>
    <row r="62" spans="1:10" ht="45" customHeight="1">
      <c r="A62" s="366"/>
      <c r="B62" s="363"/>
      <c r="C62" s="148" t="s">
        <v>290</v>
      </c>
      <c r="D62" s="156">
        <v>907</v>
      </c>
      <c r="E62" s="150" t="s">
        <v>395</v>
      </c>
      <c r="F62" s="156">
        <v>7957700</v>
      </c>
      <c r="G62" s="156">
        <v>600</v>
      </c>
      <c r="H62" s="157">
        <v>37.4</v>
      </c>
      <c r="I62" s="153">
        <v>11.3</v>
      </c>
      <c r="J62" s="151">
        <f t="shared" si="0"/>
        <v>30.21390374331551</v>
      </c>
    </row>
    <row r="63" spans="1:10" ht="30" customHeight="1">
      <c r="A63" s="364">
        <v>19</v>
      </c>
      <c r="B63" s="362" t="s">
        <v>117</v>
      </c>
      <c r="C63" s="154" t="s">
        <v>388</v>
      </c>
      <c r="D63" s="156"/>
      <c r="E63" s="150"/>
      <c r="F63" s="156">
        <v>7957800</v>
      </c>
      <c r="G63" s="156"/>
      <c r="H63" s="157">
        <f>H64+H65</f>
        <v>295</v>
      </c>
      <c r="I63" s="157">
        <f>I64+I65</f>
        <v>93.2</v>
      </c>
      <c r="J63" s="151">
        <f t="shared" si="0"/>
        <v>31.593220338983052</v>
      </c>
    </row>
    <row r="64" spans="1:10" ht="78" customHeight="1">
      <c r="A64" s="365"/>
      <c r="B64" s="371"/>
      <c r="C64" s="148" t="s">
        <v>228</v>
      </c>
      <c r="D64" s="161">
        <v>913</v>
      </c>
      <c r="E64" s="162" t="s">
        <v>405</v>
      </c>
      <c r="F64" s="161">
        <v>7957800</v>
      </c>
      <c r="G64" s="161">
        <v>200</v>
      </c>
      <c r="H64" s="163">
        <v>25</v>
      </c>
      <c r="I64" s="164">
        <v>0</v>
      </c>
      <c r="J64" s="151">
        <f t="shared" si="0"/>
        <v>0</v>
      </c>
    </row>
    <row r="65" spans="1:10" ht="123" customHeight="1">
      <c r="A65" s="366"/>
      <c r="B65" s="363"/>
      <c r="C65" s="165" t="s">
        <v>130</v>
      </c>
      <c r="D65" s="160">
        <v>918</v>
      </c>
      <c r="E65" s="162" t="s">
        <v>406</v>
      </c>
      <c r="F65" s="161">
        <v>7957800</v>
      </c>
      <c r="G65" s="160">
        <v>200</v>
      </c>
      <c r="H65" s="153">
        <v>270</v>
      </c>
      <c r="I65" s="153">
        <v>93.2</v>
      </c>
      <c r="J65" s="151">
        <f t="shared" si="0"/>
        <v>34.51851851851852</v>
      </c>
    </row>
    <row r="66" spans="1:10" ht="30" customHeight="1">
      <c r="A66" s="364">
        <v>20</v>
      </c>
      <c r="B66" s="362" t="s">
        <v>171</v>
      </c>
      <c r="C66" s="154" t="s">
        <v>388</v>
      </c>
      <c r="D66" s="156"/>
      <c r="E66" s="150"/>
      <c r="F66" s="156">
        <v>7957900</v>
      </c>
      <c r="G66" s="156"/>
      <c r="H66" s="157">
        <f>H67</f>
        <v>15</v>
      </c>
      <c r="I66" s="157">
        <f>I67</f>
        <v>0</v>
      </c>
      <c r="J66" s="151">
        <f t="shared" si="0"/>
        <v>0</v>
      </c>
    </row>
    <row r="67" spans="1:10" ht="30">
      <c r="A67" s="366"/>
      <c r="B67" s="363"/>
      <c r="C67" s="148" t="s">
        <v>195</v>
      </c>
      <c r="D67" s="156">
        <v>917</v>
      </c>
      <c r="E67" s="150" t="s">
        <v>391</v>
      </c>
      <c r="F67" s="156">
        <v>7957900</v>
      </c>
      <c r="G67" s="156">
        <v>200</v>
      </c>
      <c r="H67" s="157">
        <v>15</v>
      </c>
      <c r="I67" s="153">
        <v>0</v>
      </c>
      <c r="J67" s="151">
        <f t="shared" si="0"/>
        <v>0</v>
      </c>
    </row>
    <row r="68" spans="1:10" ht="24.75" customHeight="1">
      <c r="A68" s="364">
        <v>21</v>
      </c>
      <c r="B68" s="362" t="s">
        <v>209</v>
      </c>
      <c r="C68" s="154" t="s">
        <v>388</v>
      </c>
      <c r="D68" s="156"/>
      <c r="E68" s="150"/>
      <c r="F68" s="156">
        <v>7958000</v>
      </c>
      <c r="G68" s="156"/>
      <c r="H68" s="157">
        <f>H69+H70+H71</f>
        <v>1166.3</v>
      </c>
      <c r="I68" s="157">
        <f>I69+I70+I71</f>
        <v>225</v>
      </c>
      <c r="J68" s="151">
        <f t="shared" si="0"/>
        <v>19.29177741575924</v>
      </c>
    </row>
    <row r="69" spans="1:10" ht="22.5" customHeight="1">
      <c r="A69" s="365"/>
      <c r="B69" s="371"/>
      <c r="C69" s="349" t="s">
        <v>290</v>
      </c>
      <c r="D69" s="156">
        <v>907</v>
      </c>
      <c r="E69" s="150" t="s">
        <v>396</v>
      </c>
      <c r="F69" s="156">
        <v>7958000</v>
      </c>
      <c r="G69" s="156">
        <v>200</v>
      </c>
      <c r="H69" s="157">
        <v>191.3</v>
      </c>
      <c r="I69" s="160">
        <v>38.6</v>
      </c>
      <c r="J69" s="151">
        <f t="shared" si="0"/>
        <v>20.177731312075274</v>
      </c>
    </row>
    <row r="70" spans="1:10" ht="22.5" customHeight="1">
      <c r="A70" s="365"/>
      <c r="B70" s="371"/>
      <c r="C70" s="350"/>
      <c r="D70" s="156">
        <v>907</v>
      </c>
      <c r="E70" s="150" t="s">
        <v>393</v>
      </c>
      <c r="F70" s="156">
        <v>7958000</v>
      </c>
      <c r="G70" s="156">
        <v>200</v>
      </c>
      <c r="H70" s="157">
        <v>369</v>
      </c>
      <c r="I70" s="160">
        <v>186.4</v>
      </c>
      <c r="J70" s="151">
        <f t="shared" si="0"/>
        <v>50.51490514905149</v>
      </c>
    </row>
    <row r="71" spans="1:10" ht="75">
      <c r="A71" s="378"/>
      <c r="B71" s="377"/>
      <c r="C71" s="148" t="s">
        <v>228</v>
      </c>
      <c r="D71" s="156">
        <v>913</v>
      </c>
      <c r="E71" s="150" t="s">
        <v>396</v>
      </c>
      <c r="F71" s="156">
        <v>7958000</v>
      </c>
      <c r="G71" s="156">
        <v>200</v>
      </c>
      <c r="H71" s="157">
        <v>606</v>
      </c>
      <c r="I71" s="157">
        <f>I72+I73</f>
        <v>0</v>
      </c>
      <c r="J71" s="151">
        <f t="shared" si="0"/>
        <v>0</v>
      </c>
    </row>
    <row r="72" spans="1:10" ht="24.75" customHeight="1">
      <c r="A72" s="364">
        <v>22</v>
      </c>
      <c r="B72" s="362" t="s">
        <v>252</v>
      </c>
      <c r="C72" s="154" t="s">
        <v>388</v>
      </c>
      <c r="D72" s="156"/>
      <c r="E72" s="156"/>
      <c r="F72" s="156">
        <v>7958100</v>
      </c>
      <c r="G72" s="156"/>
      <c r="H72" s="157">
        <f>H73+H74</f>
        <v>17</v>
      </c>
      <c r="I72" s="157">
        <f>I73+I74</f>
        <v>0</v>
      </c>
      <c r="J72" s="172">
        <f>J73+J74</f>
        <v>0</v>
      </c>
    </row>
    <row r="73" spans="1:10" ht="22.5" customHeight="1">
      <c r="A73" s="365"/>
      <c r="B73" s="371"/>
      <c r="C73" s="351" t="s">
        <v>290</v>
      </c>
      <c r="D73" s="156">
        <v>907</v>
      </c>
      <c r="E73" s="150" t="s">
        <v>395</v>
      </c>
      <c r="F73" s="156">
        <v>7958100</v>
      </c>
      <c r="G73" s="156">
        <v>200</v>
      </c>
      <c r="H73" s="157">
        <v>1</v>
      </c>
      <c r="I73" s="153">
        <v>0</v>
      </c>
      <c r="J73" s="151">
        <f t="shared" si="0"/>
        <v>0</v>
      </c>
    </row>
    <row r="74" spans="1:10" ht="22.5" customHeight="1">
      <c r="A74" s="366"/>
      <c r="B74" s="363"/>
      <c r="C74" s="377"/>
      <c r="D74" s="156">
        <v>907</v>
      </c>
      <c r="E74" s="150" t="s">
        <v>395</v>
      </c>
      <c r="F74" s="156">
        <v>7958100</v>
      </c>
      <c r="G74" s="156">
        <v>600</v>
      </c>
      <c r="H74" s="157">
        <v>16</v>
      </c>
      <c r="I74" s="153">
        <v>0</v>
      </c>
      <c r="J74" s="151">
        <f t="shared" si="0"/>
        <v>0</v>
      </c>
    </row>
    <row r="75" spans="1:10" ht="24.75" customHeight="1">
      <c r="A75" s="379">
        <v>23</v>
      </c>
      <c r="B75" s="370" t="s">
        <v>96</v>
      </c>
      <c r="C75" s="154" t="s">
        <v>388</v>
      </c>
      <c r="D75" s="156"/>
      <c r="E75" s="150"/>
      <c r="F75" s="156">
        <v>7958200</v>
      </c>
      <c r="G75" s="156"/>
      <c r="H75" s="157">
        <f>H76</f>
        <v>134.9</v>
      </c>
      <c r="I75" s="153">
        <f>I76</f>
        <v>29.4</v>
      </c>
      <c r="J75" s="151">
        <f t="shared" si="0"/>
        <v>21.7939214232765</v>
      </c>
    </row>
    <row r="76" spans="1:10" ht="120">
      <c r="A76" s="380"/>
      <c r="B76" s="370"/>
      <c r="C76" s="165" t="s">
        <v>130</v>
      </c>
      <c r="D76" s="156">
        <v>918</v>
      </c>
      <c r="E76" s="150" t="s">
        <v>400</v>
      </c>
      <c r="F76" s="156">
        <v>7958200</v>
      </c>
      <c r="G76" s="156">
        <v>400</v>
      </c>
      <c r="H76" s="157">
        <v>134.9</v>
      </c>
      <c r="I76" s="153">
        <v>29.4</v>
      </c>
      <c r="J76" s="151">
        <f t="shared" si="0"/>
        <v>21.7939214232765</v>
      </c>
    </row>
    <row r="77" spans="1:10" ht="19.5" customHeight="1">
      <c r="A77" s="373" t="s">
        <v>407</v>
      </c>
      <c r="B77" s="374"/>
      <c r="C77" s="374"/>
      <c r="D77" s="374"/>
      <c r="E77" s="374"/>
      <c r="F77" s="374"/>
      <c r="G77" s="375"/>
      <c r="H77" s="166">
        <f>H13+H17+H21+H23+H26+H33+H35+H37+H39+H42+H45+H49+H51+H53+H55+H57+H59+H61+H63+H66+H68+H72+H75</f>
        <v>15906.100000000002</v>
      </c>
      <c r="I77" s="166">
        <f>I13+I17+I21+I23+I26+I33+I35+I37+I39+I42+I45+I49+I51+I53+I55+I57+I59+I61+I63+I66+I68+I72+I75</f>
        <v>5760.699999999999</v>
      </c>
      <c r="J77" s="173">
        <f t="shared" si="0"/>
        <v>36.21692306725092</v>
      </c>
    </row>
    <row r="78" spans="1:10" ht="15">
      <c r="A78" s="167"/>
      <c r="B78" s="168"/>
      <c r="C78" s="78"/>
      <c r="D78" s="79"/>
      <c r="E78" s="79"/>
      <c r="F78" s="79"/>
      <c r="G78" s="79"/>
      <c r="H78" s="169"/>
      <c r="I78" s="170"/>
      <c r="J78" s="170"/>
    </row>
    <row r="79" spans="1:10" ht="15">
      <c r="A79" s="167"/>
      <c r="B79" s="168"/>
      <c r="C79" s="78"/>
      <c r="D79" s="79"/>
      <c r="E79" s="79"/>
      <c r="F79" s="79"/>
      <c r="G79" s="79"/>
      <c r="H79" s="169"/>
      <c r="I79" s="170"/>
      <c r="J79" s="170"/>
    </row>
    <row r="80" spans="3:10" ht="15">
      <c r="C80" s="78"/>
      <c r="D80" s="79"/>
      <c r="E80" s="79"/>
      <c r="G80" s="81"/>
      <c r="H80" s="81"/>
      <c r="I80" s="170"/>
      <c r="J80" s="170"/>
    </row>
    <row r="81" spans="1:9" ht="15">
      <c r="A81" s="325" t="s">
        <v>337</v>
      </c>
      <c r="B81" s="325"/>
      <c r="I81" s="81" t="s">
        <v>338</v>
      </c>
    </row>
  </sheetData>
  <sheetProtection/>
  <mergeCells count="70">
    <mergeCell ref="A77:G77"/>
    <mergeCell ref="A81:B81"/>
    <mergeCell ref="C46:C48"/>
    <mergeCell ref="C73:C74"/>
    <mergeCell ref="B68:B71"/>
    <mergeCell ref="A68:A71"/>
    <mergeCell ref="A75:A76"/>
    <mergeCell ref="A59:A60"/>
    <mergeCell ref="B59:B60"/>
    <mergeCell ref="A61:A62"/>
    <mergeCell ref="B66:B67"/>
    <mergeCell ref="C69:C70"/>
    <mergeCell ref="B55:B56"/>
    <mergeCell ref="A57:A58"/>
    <mergeCell ref="A45:A48"/>
    <mergeCell ref="B45:B48"/>
    <mergeCell ref="B75:B76"/>
    <mergeCell ref="A66:A67"/>
    <mergeCell ref="A51:A52"/>
    <mergeCell ref="B51:B52"/>
    <mergeCell ref="B61:B62"/>
    <mergeCell ref="A63:A65"/>
    <mergeCell ref="B63:B65"/>
    <mergeCell ref="A53:A54"/>
    <mergeCell ref="B53:B54"/>
    <mergeCell ref="A55:A56"/>
    <mergeCell ref="A72:A74"/>
    <mergeCell ref="B72:B74"/>
    <mergeCell ref="B57:B58"/>
    <mergeCell ref="A49:A50"/>
    <mergeCell ref="B49:B50"/>
    <mergeCell ref="C40:C41"/>
    <mergeCell ref="A42:A44"/>
    <mergeCell ref="B42:B44"/>
    <mergeCell ref="C43:C44"/>
    <mergeCell ref="A37:A38"/>
    <mergeCell ref="B37:B38"/>
    <mergeCell ref="A39:A41"/>
    <mergeCell ref="B39:B41"/>
    <mergeCell ref="C24:C25"/>
    <mergeCell ref="A33:A34"/>
    <mergeCell ref="B33:B34"/>
    <mergeCell ref="A35:A36"/>
    <mergeCell ref="B35:B36"/>
    <mergeCell ref="C27:C28"/>
    <mergeCell ref="C29:C30"/>
    <mergeCell ref="C31:C32"/>
    <mergeCell ref="A13:A16"/>
    <mergeCell ref="B13:B16"/>
    <mergeCell ref="C14:C16"/>
    <mergeCell ref="A17:A20"/>
    <mergeCell ref="B17:B20"/>
    <mergeCell ref="C18:C20"/>
    <mergeCell ref="A21:A22"/>
    <mergeCell ref="B21:B22"/>
    <mergeCell ref="A23:A25"/>
    <mergeCell ref="B23:B25"/>
    <mergeCell ref="A26:A32"/>
    <mergeCell ref="B26:B32"/>
    <mergeCell ref="G4:J4"/>
    <mergeCell ref="A8:J8"/>
    <mergeCell ref="I9:J9"/>
    <mergeCell ref="A10:A11"/>
    <mergeCell ref="B10:B11"/>
    <mergeCell ref="C10:C11"/>
    <mergeCell ref="D10:G10"/>
    <mergeCell ref="H10:H11"/>
    <mergeCell ref="I10:I11"/>
    <mergeCell ref="J10:J11"/>
    <mergeCell ref="H5:I5"/>
  </mergeCells>
  <printOptions/>
  <pageMargins left="0.7874015748031497" right="0.3937007874015748" top="0.7874015748031497" bottom="0.3937007874015748" header="0.3937007874015748" footer="0.3937007874015748"/>
  <pageSetup horizontalDpi="600" verticalDpi="600" orientation="portrait" paperSize="9" scale="75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5" sqref="C5:D5"/>
    </sheetView>
  </sheetViews>
  <sheetFormatPr defaultColWidth="9.140625" defaultRowHeight="15"/>
  <cols>
    <col min="1" max="1" width="6.421875" style="0" customWidth="1"/>
    <col min="2" max="2" width="42.00390625" style="0" customWidth="1"/>
    <col min="3" max="3" width="14.00390625" style="0" customWidth="1"/>
    <col min="4" max="4" width="12.28125" style="0" customWidth="1"/>
    <col min="5" max="5" width="14.140625" style="0" customWidth="1"/>
    <col min="6" max="6" width="1.1484375" style="0" customWidth="1"/>
  </cols>
  <sheetData>
    <row r="1" spans="1:10" s="83" customFormat="1" ht="15">
      <c r="A1" s="82"/>
      <c r="C1" s="52" t="s">
        <v>409</v>
      </c>
      <c r="E1" s="84"/>
      <c r="F1" s="84"/>
      <c r="G1" s="84"/>
      <c r="H1" s="85"/>
      <c r="I1" s="84"/>
      <c r="J1" s="84"/>
    </row>
    <row r="2" spans="1:10" s="83" customFormat="1" ht="15">
      <c r="A2" s="82"/>
      <c r="C2" s="52" t="s">
        <v>320</v>
      </c>
      <c r="H2" s="31"/>
      <c r="I2" s="31"/>
      <c r="J2" s="31"/>
    </row>
    <row r="3" spans="1:10" s="83" customFormat="1" ht="29.25" customHeight="1">
      <c r="A3" s="82"/>
      <c r="C3" s="381" t="s">
        <v>364</v>
      </c>
      <c r="D3" s="381"/>
      <c r="E3" s="381"/>
      <c r="H3" s="31"/>
      <c r="I3" s="31"/>
      <c r="J3" s="31"/>
    </row>
    <row r="4" spans="1:10" s="83" customFormat="1" ht="15">
      <c r="A4" s="86"/>
      <c r="C4" s="381"/>
      <c r="D4" s="381"/>
      <c r="E4" s="381"/>
      <c r="G4" s="321"/>
      <c r="H4" s="322"/>
      <c r="I4" s="322"/>
      <c r="J4" s="322"/>
    </row>
    <row r="5" spans="1:10" s="83" customFormat="1" ht="15">
      <c r="A5" s="86"/>
      <c r="C5" s="320" t="s">
        <v>75</v>
      </c>
      <c r="D5" s="320"/>
      <c r="H5" s="31"/>
      <c r="I5" s="31"/>
      <c r="J5" s="31"/>
    </row>
    <row r="6" spans="1:11" ht="15">
      <c r="A6" s="87"/>
      <c r="B6" s="87"/>
      <c r="C6" s="88"/>
      <c r="D6" s="88"/>
      <c r="E6" s="88"/>
      <c r="F6" s="89"/>
      <c r="G6" s="90"/>
      <c r="H6" s="91"/>
      <c r="I6" s="91"/>
      <c r="J6" s="87"/>
      <c r="K6" s="87"/>
    </row>
    <row r="7" spans="1:11" ht="15">
      <c r="A7" s="87"/>
      <c r="B7" s="87"/>
      <c r="C7" s="88"/>
      <c r="D7" s="88"/>
      <c r="E7" s="88"/>
      <c r="F7" s="89"/>
      <c r="G7" s="90"/>
      <c r="H7" s="91"/>
      <c r="I7" s="91"/>
      <c r="J7" s="87"/>
      <c r="K7" s="87"/>
    </row>
    <row r="8" spans="1:11" ht="15">
      <c r="A8" s="87"/>
      <c r="B8" s="87"/>
      <c r="C8" s="88"/>
      <c r="D8" s="88"/>
      <c r="E8" s="88"/>
      <c r="F8" s="89"/>
      <c r="G8" s="90"/>
      <c r="H8" s="91"/>
      <c r="I8" s="91"/>
      <c r="J8" s="87"/>
      <c r="K8" s="87"/>
    </row>
    <row r="9" spans="1:11" ht="56.25" customHeight="1">
      <c r="A9" s="382" t="s">
        <v>365</v>
      </c>
      <c r="B9" s="382"/>
      <c r="C9" s="382"/>
      <c r="D9" s="382"/>
      <c r="E9" s="382"/>
      <c r="F9" s="92"/>
      <c r="G9" s="92"/>
      <c r="H9" s="92"/>
      <c r="I9" s="92"/>
      <c r="J9" s="92"/>
      <c r="K9" s="92"/>
    </row>
    <row r="11" spans="1:11" ht="15">
      <c r="A11" s="87"/>
      <c r="B11" s="87"/>
      <c r="C11" s="87"/>
      <c r="D11" s="87"/>
      <c r="E11" s="93" t="s">
        <v>334</v>
      </c>
      <c r="F11" s="87"/>
      <c r="G11" s="87"/>
      <c r="H11" s="87"/>
      <c r="I11" s="87"/>
      <c r="J11" s="87"/>
      <c r="K11" s="87"/>
    </row>
    <row r="12" spans="1:11" ht="30.75" customHeight="1">
      <c r="A12" s="383" t="s">
        <v>340</v>
      </c>
      <c r="B12" s="384" t="s">
        <v>341</v>
      </c>
      <c r="C12" s="384" t="s">
        <v>342</v>
      </c>
      <c r="D12" s="385"/>
      <c r="E12" s="385"/>
      <c r="F12" s="94"/>
      <c r="G12" s="94"/>
      <c r="H12" s="94"/>
      <c r="I12" s="94"/>
      <c r="J12" s="94"/>
      <c r="K12" s="94"/>
    </row>
    <row r="13" spans="1:11" ht="30" customHeight="1">
      <c r="A13" s="318"/>
      <c r="B13" s="318"/>
      <c r="C13" s="95" t="s">
        <v>343</v>
      </c>
      <c r="D13" s="96" t="s">
        <v>310</v>
      </c>
      <c r="E13" s="97" t="s">
        <v>309</v>
      </c>
      <c r="F13" s="94"/>
      <c r="G13" s="94"/>
      <c r="H13" s="94"/>
      <c r="I13" s="94"/>
      <c r="J13" s="94"/>
      <c r="K13" s="94"/>
    </row>
    <row r="14" spans="1:11" ht="19.5" customHeight="1">
      <c r="A14" s="98" t="s">
        <v>344</v>
      </c>
      <c r="B14" s="99" t="s">
        <v>345</v>
      </c>
      <c r="C14" s="100">
        <v>1027</v>
      </c>
      <c r="D14" s="101">
        <v>949.7</v>
      </c>
      <c r="E14" s="102">
        <f aca="true" t="shared" si="0" ref="E14:E24">D14*100%/C14</f>
        <v>0.9247322297955209</v>
      </c>
      <c r="F14" s="87"/>
      <c r="G14" s="87"/>
      <c r="H14" s="87"/>
      <c r="I14" s="87"/>
      <c r="J14" s="87"/>
      <c r="K14" s="87"/>
    </row>
    <row r="15" spans="1:11" ht="19.5" customHeight="1">
      <c r="A15" s="98" t="s">
        <v>346</v>
      </c>
      <c r="B15" s="99" t="s">
        <v>347</v>
      </c>
      <c r="C15" s="100">
        <v>1683</v>
      </c>
      <c r="D15" s="101">
        <v>1326.8</v>
      </c>
      <c r="E15" s="102">
        <f t="shared" si="0"/>
        <v>0.7883541295306001</v>
      </c>
      <c r="F15" s="87"/>
      <c r="G15" s="87"/>
      <c r="H15" s="87"/>
      <c r="I15" s="87"/>
      <c r="J15" s="87"/>
      <c r="K15" s="87"/>
    </row>
    <row r="16" spans="1:11" ht="19.5" customHeight="1">
      <c r="A16" s="98" t="s">
        <v>348</v>
      </c>
      <c r="B16" s="99" t="s">
        <v>366</v>
      </c>
      <c r="C16" s="100">
        <v>3</v>
      </c>
      <c r="D16" s="101">
        <v>3</v>
      </c>
      <c r="E16" s="102">
        <f t="shared" si="0"/>
        <v>1</v>
      </c>
      <c r="F16" s="87"/>
      <c r="G16" s="87"/>
      <c r="H16" s="87"/>
      <c r="I16" s="87"/>
      <c r="J16" s="87"/>
      <c r="K16" s="87"/>
    </row>
    <row r="17" spans="1:11" ht="19.5" customHeight="1">
      <c r="A17" s="98" t="s">
        <v>350</v>
      </c>
      <c r="B17" s="99" t="s">
        <v>349</v>
      </c>
      <c r="C17" s="100">
        <v>329</v>
      </c>
      <c r="D17" s="101">
        <v>329</v>
      </c>
      <c r="E17" s="102">
        <f t="shared" si="0"/>
        <v>1</v>
      </c>
      <c r="F17" s="87"/>
      <c r="G17" s="87"/>
      <c r="H17" s="87"/>
      <c r="I17" s="87"/>
      <c r="J17" s="87"/>
      <c r="K17" s="87"/>
    </row>
    <row r="18" spans="1:11" ht="19.5" customHeight="1">
      <c r="A18" s="98" t="s">
        <v>352</v>
      </c>
      <c r="B18" s="99" t="s">
        <v>367</v>
      </c>
      <c r="C18" s="100">
        <v>83</v>
      </c>
      <c r="D18" s="101">
        <v>83</v>
      </c>
      <c r="E18" s="102">
        <f t="shared" si="0"/>
        <v>1</v>
      </c>
      <c r="F18" s="87"/>
      <c r="G18" s="87"/>
      <c r="H18" s="87"/>
      <c r="I18" s="87"/>
      <c r="J18" s="87"/>
      <c r="K18" s="87"/>
    </row>
    <row r="19" spans="1:11" ht="19.5" customHeight="1">
      <c r="A19" s="98" t="s">
        <v>354</v>
      </c>
      <c r="B19" s="99" t="s">
        <v>351</v>
      </c>
      <c r="C19" s="100">
        <v>443</v>
      </c>
      <c r="D19" s="101">
        <v>443</v>
      </c>
      <c r="E19" s="102">
        <f t="shared" si="0"/>
        <v>1</v>
      </c>
      <c r="F19" s="87"/>
      <c r="G19" s="87"/>
      <c r="H19" s="87"/>
      <c r="I19" s="87"/>
      <c r="J19" s="87"/>
      <c r="K19" s="87"/>
    </row>
    <row r="20" spans="1:7" ht="19.5" customHeight="1">
      <c r="A20" s="98" t="s">
        <v>356</v>
      </c>
      <c r="B20" s="103" t="s">
        <v>353</v>
      </c>
      <c r="C20" s="100">
        <v>286</v>
      </c>
      <c r="D20" s="101">
        <v>286</v>
      </c>
      <c r="E20" s="102">
        <f t="shared" si="0"/>
        <v>1</v>
      </c>
      <c r="F20" s="87"/>
      <c r="G20" s="87"/>
    </row>
    <row r="21" spans="1:7" ht="19.5" customHeight="1">
      <c r="A21" s="98" t="s">
        <v>358</v>
      </c>
      <c r="B21" s="103" t="s">
        <v>355</v>
      </c>
      <c r="C21" s="100">
        <v>1455</v>
      </c>
      <c r="D21" s="101">
        <v>1201.4</v>
      </c>
      <c r="E21" s="102">
        <f t="shared" si="0"/>
        <v>0.825704467353952</v>
      </c>
      <c r="F21" s="87"/>
      <c r="G21" s="87"/>
    </row>
    <row r="22" spans="1:7" ht="19.5" customHeight="1">
      <c r="A22" s="98" t="s">
        <v>360</v>
      </c>
      <c r="B22" s="99" t="s">
        <v>357</v>
      </c>
      <c r="C22" s="100">
        <v>872</v>
      </c>
      <c r="D22" s="101">
        <v>823.7</v>
      </c>
      <c r="E22" s="102">
        <f t="shared" si="0"/>
        <v>0.9446100917431193</v>
      </c>
      <c r="F22" s="87"/>
      <c r="G22" s="87"/>
    </row>
    <row r="23" spans="1:7" ht="19.5" customHeight="1">
      <c r="A23" s="114" t="s">
        <v>368</v>
      </c>
      <c r="B23" s="103" t="s">
        <v>359</v>
      </c>
      <c r="C23" s="100">
        <v>1291</v>
      </c>
      <c r="D23" s="101">
        <v>1040.7</v>
      </c>
      <c r="E23" s="102">
        <f t="shared" si="0"/>
        <v>0.8061192873741286</v>
      </c>
      <c r="F23" s="87"/>
      <c r="G23" s="87"/>
    </row>
    <row r="24" spans="1:7" ht="19.5" customHeight="1">
      <c r="A24" s="114" t="s">
        <v>369</v>
      </c>
      <c r="B24" s="99" t="s">
        <v>361</v>
      </c>
      <c r="C24" s="100">
        <v>293</v>
      </c>
      <c r="D24" s="101">
        <v>293</v>
      </c>
      <c r="E24" s="102">
        <f t="shared" si="0"/>
        <v>1</v>
      </c>
      <c r="F24" s="87"/>
      <c r="G24" s="87"/>
    </row>
    <row r="25" spans="1:7" ht="19.5" customHeight="1">
      <c r="A25" s="104" t="s">
        <v>362</v>
      </c>
      <c r="B25" s="105" t="s">
        <v>363</v>
      </c>
      <c r="C25" s="106">
        <f>SUM(C14:C24)</f>
        <v>7765</v>
      </c>
      <c r="D25" s="107">
        <f>SUM(D14:D24)</f>
        <v>6779.299999999999</v>
      </c>
      <c r="E25" s="108">
        <f>D25*100%/C25</f>
        <v>0.8730585962652929</v>
      </c>
      <c r="F25" s="87"/>
      <c r="G25" s="87"/>
    </row>
    <row r="26" spans="1:6" ht="15.75">
      <c r="A26" s="91"/>
      <c r="B26" s="91"/>
      <c r="C26" s="91"/>
      <c r="D26" s="109"/>
      <c r="E26" s="110"/>
      <c r="F26" s="87"/>
    </row>
    <row r="27" spans="1:7" ht="15">
      <c r="A27" s="91"/>
      <c r="B27" s="91"/>
      <c r="C27" s="91"/>
      <c r="D27" s="87"/>
      <c r="E27" s="87"/>
      <c r="F27" s="87"/>
      <c r="G27" s="87"/>
    </row>
    <row r="28" spans="1:7" ht="15">
      <c r="A28" s="91"/>
      <c r="B28" s="91"/>
      <c r="C28" s="91"/>
      <c r="D28" s="87"/>
      <c r="E28" s="87"/>
      <c r="F28" s="87"/>
      <c r="G28" s="87"/>
    </row>
    <row r="29" spans="1:7" ht="15.75">
      <c r="A29" s="111" t="s">
        <v>337</v>
      </c>
      <c r="B29" s="112"/>
      <c r="C29" s="113"/>
      <c r="D29" s="312" t="s">
        <v>338</v>
      </c>
      <c r="E29" s="312"/>
      <c r="F29" s="113"/>
      <c r="G29" s="113"/>
    </row>
  </sheetData>
  <sheetProtection/>
  <mergeCells count="8">
    <mergeCell ref="D29:E29"/>
    <mergeCell ref="C3:E4"/>
    <mergeCell ref="G4:J4"/>
    <mergeCell ref="A9:E9"/>
    <mergeCell ref="A12:A13"/>
    <mergeCell ref="B12:B13"/>
    <mergeCell ref="C12:E12"/>
    <mergeCell ref="C5:D5"/>
  </mergeCells>
  <printOptions/>
  <pageMargins left="0.7874015748031497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E36"/>
  <sheetViews>
    <sheetView zoomScalePageLayoutView="0" workbookViewId="0" topLeftCell="A7">
      <selection activeCell="B9" sqref="B9"/>
    </sheetView>
  </sheetViews>
  <sheetFormatPr defaultColWidth="9.140625" defaultRowHeight="15"/>
  <cols>
    <col min="1" max="1" width="59.28125" style="39" customWidth="1"/>
    <col min="2" max="2" width="25.140625" style="39" customWidth="1"/>
    <col min="3" max="3" width="10.140625" style="39" customWidth="1"/>
    <col min="4" max="4" width="17.28125" style="39" customWidth="1"/>
    <col min="5" max="5" width="10.8515625" style="39" customWidth="1"/>
    <col min="6" max="6" width="1.421875" style="39" customWidth="1"/>
    <col min="7" max="16384" width="9.140625" style="39" customWidth="1"/>
  </cols>
  <sheetData>
    <row r="2" ht="12.75"/>
    <row r="3" ht="12.75"/>
    <row r="4" ht="12.75"/>
    <row r="5" spans="1:5" ht="12.75">
      <c r="A5" s="276"/>
      <c r="B5" s="277"/>
      <c r="C5" s="278"/>
      <c r="D5" s="276"/>
      <c r="E5" s="276"/>
    </row>
    <row r="6" spans="1:5" ht="12.75">
      <c r="A6" s="276"/>
      <c r="B6" s="279"/>
      <c r="C6" s="279"/>
      <c r="D6" s="279"/>
      <c r="E6" s="279"/>
    </row>
    <row r="7" spans="1:5" ht="12.75">
      <c r="A7" s="276"/>
      <c r="B7" s="279"/>
      <c r="C7" s="279"/>
      <c r="D7" s="279"/>
      <c r="E7" s="279"/>
    </row>
    <row r="8" spans="1:5" ht="12.75">
      <c r="A8" s="276"/>
      <c r="B8" s="279"/>
      <c r="C8" s="279"/>
      <c r="D8" s="279"/>
      <c r="E8" s="279"/>
    </row>
    <row r="9" spans="1:5" ht="15">
      <c r="A9" s="276"/>
      <c r="B9" s="117" t="s">
        <v>74</v>
      </c>
      <c r="C9" s="276"/>
      <c r="D9" s="276"/>
      <c r="E9" s="279"/>
    </row>
    <row r="10" spans="1:5" ht="12.75">
      <c r="A10" s="276"/>
      <c r="B10" s="276"/>
      <c r="C10" s="276"/>
      <c r="D10" s="276"/>
      <c r="E10" s="279"/>
    </row>
    <row r="11" spans="1:5" ht="12.75">
      <c r="A11" s="276"/>
      <c r="B11" s="276"/>
      <c r="C11" s="276"/>
      <c r="D11" s="276"/>
      <c r="E11" s="279"/>
    </row>
    <row r="12" spans="1:5" ht="46.5" customHeight="1">
      <c r="A12" s="386" t="s">
        <v>39</v>
      </c>
      <c r="B12" s="386"/>
      <c r="C12" s="386"/>
      <c r="D12" s="386"/>
      <c r="E12" s="386"/>
    </row>
    <row r="13" spans="1:5" ht="12.75">
      <c r="A13" s="280"/>
      <c r="B13" s="280"/>
      <c r="C13" s="280"/>
      <c r="D13" s="276"/>
      <c r="E13" s="276"/>
    </row>
    <row r="14" spans="1:5" ht="12.75">
      <c r="A14" s="276"/>
      <c r="B14" s="276"/>
      <c r="C14" s="276"/>
      <c r="E14" s="281" t="s">
        <v>40</v>
      </c>
    </row>
    <row r="15" spans="1:5" ht="25.5">
      <c r="A15" s="282" t="s">
        <v>325</v>
      </c>
      <c r="B15" s="282" t="s">
        <v>312</v>
      </c>
      <c r="C15" s="282" t="s">
        <v>41</v>
      </c>
      <c r="D15" s="283" t="s">
        <v>310</v>
      </c>
      <c r="E15" s="284" t="s">
        <v>309</v>
      </c>
    </row>
    <row r="16" spans="1:5" ht="21" customHeight="1">
      <c r="A16" s="285" t="s">
        <v>42</v>
      </c>
      <c r="B16" s="286" t="s">
        <v>43</v>
      </c>
      <c r="C16" s="287">
        <f>C17</f>
        <v>20554.15300999997</v>
      </c>
      <c r="D16" s="287">
        <f>D17</f>
        <v>821.000960000034</v>
      </c>
      <c r="E16" s="288">
        <f>D16*100/C16</f>
        <v>3.994331265319481</v>
      </c>
    </row>
    <row r="17" spans="1:5" ht="21" customHeight="1">
      <c r="A17" s="289" t="s">
        <v>42</v>
      </c>
      <c r="B17" s="290" t="s">
        <v>43</v>
      </c>
      <c r="C17" s="291">
        <f>C18+C28+C23</f>
        <v>20554.15300999997</v>
      </c>
      <c r="D17" s="291">
        <f>D18+D28+D23</f>
        <v>821.000960000034</v>
      </c>
      <c r="E17" s="292">
        <f>D17*100/C17</f>
        <v>3.994331265319481</v>
      </c>
    </row>
    <row r="18" spans="1:5" ht="23.25" customHeight="1">
      <c r="A18" s="285" t="s">
        <v>44</v>
      </c>
      <c r="B18" s="286" t="s">
        <v>45</v>
      </c>
      <c r="C18" s="287">
        <f>C19-C21</f>
        <v>3916.15576</v>
      </c>
      <c r="D18" s="293">
        <f>D19-D21</f>
        <v>0</v>
      </c>
      <c r="E18" s="288">
        <f>D18*100/C18</f>
        <v>0</v>
      </c>
    </row>
    <row r="19" spans="1:5" ht="33" customHeight="1">
      <c r="A19" s="289" t="s">
        <v>46</v>
      </c>
      <c r="B19" s="290" t="s">
        <v>47</v>
      </c>
      <c r="C19" s="291">
        <f>C20</f>
        <v>3916.15576</v>
      </c>
      <c r="D19" s="294">
        <f>D20</f>
        <v>0</v>
      </c>
      <c r="E19" s="292">
        <f>D19*100/C19</f>
        <v>0</v>
      </c>
    </row>
    <row r="20" spans="1:5" ht="31.5" customHeight="1">
      <c r="A20" s="289" t="s">
        <v>48</v>
      </c>
      <c r="B20" s="290" t="s">
        <v>49</v>
      </c>
      <c r="C20" s="291">
        <v>3916.15576</v>
      </c>
      <c r="D20" s="294">
        <v>0</v>
      </c>
      <c r="E20" s="292">
        <f>D20*100/C20</f>
        <v>0</v>
      </c>
    </row>
    <row r="21" spans="1:5" ht="30.75" customHeight="1">
      <c r="A21" s="289" t="s">
        <v>50</v>
      </c>
      <c r="B21" s="290" t="s">
        <v>51</v>
      </c>
      <c r="C21" s="294">
        <f>C22</f>
        <v>0</v>
      </c>
      <c r="D21" s="294">
        <f>D22</f>
        <v>0</v>
      </c>
      <c r="E21" s="292">
        <v>0</v>
      </c>
    </row>
    <row r="22" spans="1:5" ht="32.25" customHeight="1">
      <c r="A22" s="289" t="s">
        <v>52</v>
      </c>
      <c r="B22" s="290" t="s">
        <v>53</v>
      </c>
      <c r="C22" s="294">
        <v>0</v>
      </c>
      <c r="D22" s="294">
        <v>0</v>
      </c>
      <c r="E22" s="292">
        <v>0</v>
      </c>
    </row>
    <row r="23" spans="1:5" ht="31.5" customHeight="1">
      <c r="A23" s="285" t="s">
        <v>54</v>
      </c>
      <c r="B23" s="286" t="s">
        <v>55</v>
      </c>
      <c r="C23" s="287">
        <f>C24+C26</f>
        <v>6855.8</v>
      </c>
      <c r="D23" s="287">
        <f>D24+D26</f>
        <v>13219</v>
      </c>
      <c r="E23" s="292">
        <f aca="true" t="shared" si="0" ref="E23:E32">D23*100/C23</f>
        <v>192.8148429067359</v>
      </c>
    </row>
    <row r="24" spans="1:5" ht="30" customHeight="1">
      <c r="A24" s="289" t="s">
        <v>56</v>
      </c>
      <c r="B24" s="290" t="s">
        <v>57</v>
      </c>
      <c r="C24" s="290">
        <f>C25</f>
        <v>13219</v>
      </c>
      <c r="D24" s="295">
        <f>D25</f>
        <v>13219</v>
      </c>
      <c r="E24" s="292">
        <f t="shared" si="0"/>
        <v>100</v>
      </c>
    </row>
    <row r="25" spans="1:5" ht="47.25" customHeight="1">
      <c r="A25" s="289" t="s">
        <v>58</v>
      </c>
      <c r="B25" s="290" t="s">
        <v>59</v>
      </c>
      <c r="C25" s="290">
        <v>13219</v>
      </c>
      <c r="D25" s="295">
        <v>13219</v>
      </c>
      <c r="E25" s="292">
        <f t="shared" si="0"/>
        <v>100</v>
      </c>
    </row>
    <row r="26" spans="1:5" ht="44.25" customHeight="1">
      <c r="A26" s="289" t="s">
        <v>60</v>
      </c>
      <c r="B26" s="290" t="s">
        <v>61</v>
      </c>
      <c r="C26" s="296">
        <f>C27</f>
        <v>-6363.2</v>
      </c>
      <c r="D26" s="297">
        <f>D27</f>
        <v>0</v>
      </c>
      <c r="E26" s="292">
        <f t="shared" si="0"/>
        <v>0</v>
      </c>
    </row>
    <row r="27" spans="1:5" ht="45.75" customHeight="1">
      <c r="A27" s="289" t="s">
        <v>62</v>
      </c>
      <c r="B27" s="290" t="s">
        <v>63</v>
      </c>
      <c r="C27" s="296">
        <v>-6363.2</v>
      </c>
      <c r="D27" s="297">
        <v>0</v>
      </c>
      <c r="E27" s="292">
        <f t="shared" si="0"/>
        <v>0</v>
      </c>
    </row>
    <row r="28" spans="1:5" ht="24.75" customHeight="1">
      <c r="A28" s="285" t="s">
        <v>64</v>
      </c>
      <c r="B28" s="286" t="s">
        <v>65</v>
      </c>
      <c r="C28" s="298">
        <f>C29+C31</f>
        <v>9782.197249999968</v>
      </c>
      <c r="D28" s="298">
        <f>D29+D31</f>
        <v>-12397.999039999966</v>
      </c>
      <c r="E28" s="288">
        <f t="shared" si="0"/>
        <v>-126.74043185951915</v>
      </c>
    </row>
    <row r="29" spans="1:5" ht="21" customHeight="1">
      <c r="A29" s="289" t="s">
        <v>66</v>
      </c>
      <c r="B29" s="290" t="s">
        <v>67</v>
      </c>
      <c r="C29" s="296">
        <f>C30</f>
        <v>-669890.00275</v>
      </c>
      <c r="D29" s="296">
        <f>D30</f>
        <v>-501071.45648</v>
      </c>
      <c r="E29" s="292">
        <f t="shared" si="0"/>
        <v>74.79906468569851</v>
      </c>
    </row>
    <row r="30" spans="1:5" ht="24" customHeight="1">
      <c r="A30" s="289" t="s">
        <v>68</v>
      </c>
      <c r="B30" s="290" t="s">
        <v>69</v>
      </c>
      <c r="C30" s="291">
        <v>-669890.00275</v>
      </c>
      <c r="D30" s="291">
        <v>-501071.45648</v>
      </c>
      <c r="E30" s="292">
        <f t="shared" si="0"/>
        <v>74.79906468569851</v>
      </c>
    </row>
    <row r="31" spans="1:5" ht="21" customHeight="1">
      <c r="A31" s="289" t="s">
        <v>70</v>
      </c>
      <c r="B31" s="290" t="s">
        <v>71</v>
      </c>
      <c r="C31" s="291">
        <f>C32</f>
        <v>679672.2</v>
      </c>
      <c r="D31" s="291">
        <f>D32</f>
        <v>488673.45744</v>
      </c>
      <c r="E31" s="292">
        <f t="shared" si="0"/>
        <v>71.89840300074066</v>
      </c>
    </row>
    <row r="32" spans="1:5" ht="23.25" customHeight="1">
      <c r="A32" s="289" t="s">
        <v>72</v>
      </c>
      <c r="B32" s="290" t="s">
        <v>73</v>
      </c>
      <c r="C32" s="291">
        <v>679672.2</v>
      </c>
      <c r="D32" s="291">
        <v>488673.45744</v>
      </c>
      <c r="E32" s="292">
        <f t="shared" si="0"/>
        <v>71.89840300074066</v>
      </c>
    </row>
    <row r="33" spans="1:5" ht="12.75">
      <c r="A33" s="276"/>
      <c r="B33" s="276"/>
      <c r="C33" s="276"/>
      <c r="D33" s="276"/>
      <c r="E33" s="276"/>
    </row>
    <row r="34" spans="1:5" ht="12.75">
      <c r="A34" s="276"/>
      <c r="B34" s="276"/>
      <c r="C34" s="276"/>
      <c r="D34" s="276"/>
      <c r="E34" s="276"/>
    </row>
    <row r="35" spans="1:5" ht="12.75">
      <c r="A35" s="276"/>
      <c r="B35" s="276"/>
      <c r="C35" s="276"/>
      <c r="D35" s="276"/>
      <c r="E35" s="276"/>
    </row>
    <row r="36" spans="1:5" s="300" customFormat="1" ht="16.5">
      <c r="A36" s="299" t="s">
        <v>337</v>
      </c>
      <c r="B36" s="299"/>
      <c r="C36" s="299"/>
      <c r="D36" s="387" t="s">
        <v>338</v>
      </c>
      <c r="E36" s="387"/>
    </row>
  </sheetData>
  <sheetProtection/>
  <mergeCells count="2">
    <mergeCell ref="A12:E12"/>
    <mergeCell ref="D36:E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B5" sqref="B5"/>
    </sheetView>
  </sheetViews>
  <sheetFormatPr defaultColWidth="9.140625" defaultRowHeight="15"/>
  <cols>
    <col min="1" max="1" width="62.00390625" style="0" customWidth="1"/>
    <col min="2" max="2" width="41.57421875" style="0" customWidth="1"/>
  </cols>
  <sheetData>
    <row r="1" spans="1:5" ht="15">
      <c r="A1" s="115"/>
      <c r="B1" s="116"/>
      <c r="C1" s="116"/>
      <c r="D1" s="115"/>
      <c r="E1" s="115"/>
    </row>
    <row r="2" spans="1:5" ht="15">
      <c r="A2" s="115"/>
      <c r="B2" s="117" t="s">
        <v>370</v>
      </c>
      <c r="C2" s="118"/>
      <c r="D2" s="119"/>
      <c r="E2" s="115"/>
    </row>
    <row r="3" spans="1:5" ht="15">
      <c r="A3" s="115"/>
      <c r="B3" s="117" t="s">
        <v>371</v>
      </c>
      <c r="C3" s="120"/>
      <c r="D3" s="120"/>
      <c r="E3" s="121"/>
    </row>
    <row r="4" spans="1:5" ht="52.5" customHeight="1">
      <c r="A4" s="115"/>
      <c r="B4" s="122" t="s">
        <v>374</v>
      </c>
      <c r="C4" s="123"/>
      <c r="D4" s="123"/>
      <c r="E4" s="121"/>
    </row>
    <row r="5" spans="1:5" ht="15">
      <c r="A5" s="115"/>
      <c r="B5" s="117" t="s">
        <v>74</v>
      </c>
      <c r="C5" s="120"/>
      <c r="D5" s="120"/>
      <c r="E5" s="121"/>
    </row>
    <row r="6" spans="1:5" ht="15">
      <c r="A6" s="115"/>
      <c r="B6" s="117"/>
      <c r="C6" s="120"/>
      <c r="D6" s="120"/>
      <c r="E6" s="121"/>
    </row>
    <row r="7" spans="1:5" ht="15">
      <c r="A7" s="115"/>
      <c r="B7" s="117"/>
      <c r="C7" s="120"/>
      <c r="D7" s="120"/>
      <c r="E7" s="121"/>
    </row>
    <row r="8" spans="1:5" ht="15.75">
      <c r="A8" s="115"/>
      <c r="B8" s="124"/>
      <c r="C8" s="124"/>
      <c r="D8" s="125"/>
      <c r="E8" s="121"/>
    </row>
    <row r="9" spans="1:5" ht="40.5" customHeight="1">
      <c r="A9" s="388" t="s">
        <v>375</v>
      </c>
      <c r="B9" s="389"/>
      <c r="C9" s="126"/>
      <c r="D9" s="125"/>
      <c r="E9" s="127"/>
    </row>
    <row r="10" spans="1:5" ht="16.5">
      <c r="A10" s="128"/>
      <c r="B10" s="129"/>
      <c r="C10" s="126"/>
      <c r="D10" s="125"/>
      <c r="E10" s="127"/>
    </row>
    <row r="11" spans="1:5" ht="15.75">
      <c r="A11" s="130"/>
      <c r="B11" s="131"/>
      <c r="C11" s="130"/>
      <c r="D11" s="130"/>
      <c r="E11" s="127"/>
    </row>
    <row r="12" spans="1:5" ht="15.75">
      <c r="A12" s="132" t="s">
        <v>325</v>
      </c>
      <c r="B12" s="132" t="s">
        <v>372</v>
      </c>
      <c r="C12" s="130"/>
      <c r="D12" s="130"/>
      <c r="E12" s="126"/>
    </row>
    <row r="13" spans="1:5" ht="21.75" customHeight="1">
      <c r="A13" s="133" t="s">
        <v>373</v>
      </c>
      <c r="B13" s="134">
        <v>300</v>
      </c>
      <c r="C13" s="130"/>
      <c r="D13" s="130"/>
      <c r="E13" s="126"/>
    </row>
    <row r="14" spans="1:5" ht="34.5" customHeight="1">
      <c r="A14" s="133" t="s">
        <v>376</v>
      </c>
      <c r="B14" s="134">
        <v>0</v>
      </c>
      <c r="C14" s="130"/>
      <c r="D14" s="130"/>
      <c r="E14" s="126"/>
    </row>
    <row r="15" spans="1:5" ht="34.5" customHeight="1">
      <c r="A15" s="133" t="s">
        <v>377</v>
      </c>
      <c r="B15" s="134">
        <v>0</v>
      </c>
      <c r="C15" s="130"/>
      <c r="D15" s="130"/>
      <c r="E15" s="115"/>
    </row>
    <row r="16" spans="1:5" ht="34.5" customHeight="1">
      <c r="A16" s="133" t="s">
        <v>378</v>
      </c>
      <c r="B16" s="134">
        <v>300</v>
      </c>
      <c r="C16" s="130"/>
      <c r="D16" s="130"/>
      <c r="E16" s="115"/>
    </row>
    <row r="17" spans="1:6" ht="15.75">
      <c r="A17" s="115"/>
      <c r="B17" s="135"/>
      <c r="C17" s="130"/>
      <c r="D17" s="130"/>
      <c r="E17" s="115"/>
      <c r="F17" s="115"/>
    </row>
    <row r="18" spans="1:6" ht="15.75">
      <c r="A18" s="115"/>
      <c r="B18" s="135"/>
      <c r="C18" s="130"/>
      <c r="D18" s="130"/>
      <c r="E18" s="115"/>
      <c r="F18" s="115"/>
    </row>
    <row r="20" spans="1:2" ht="15.75">
      <c r="A20" s="111" t="s">
        <v>337</v>
      </c>
      <c r="B20" s="136" t="s">
        <v>338</v>
      </c>
    </row>
    <row r="22" spans="3:6" ht="15.75">
      <c r="C22" s="113"/>
      <c r="D22" s="112"/>
      <c r="E22" s="121"/>
      <c r="F22" s="137"/>
    </row>
  </sheetData>
  <sheetProtection/>
  <mergeCells count="1"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Jakovleva</dc:creator>
  <cp:keywords/>
  <dc:description/>
  <cp:lastModifiedBy>kate</cp:lastModifiedBy>
  <cp:lastPrinted>2014-11-10T05:24:05Z</cp:lastPrinted>
  <dcterms:created xsi:type="dcterms:W3CDTF">2014-10-14T00:24:57Z</dcterms:created>
  <dcterms:modified xsi:type="dcterms:W3CDTF">2014-11-24T03:02:16Z</dcterms:modified>
  <cp:category/>
  <cp:version/>
  <cp:contentType/>
  <cp:contentStatus/>
</cp:coreProperties>
</file>