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300" windowHeight="11010" activeTab="1"/>
  </bookViews>
  <sheets>
    <sheet name="прил1" sheetId="18" r:id="rId1"/>
    <sheet name="прил2" sheetId="19" r:id="rId2"/>
    <sheet name="прил 3 (админ ОГВ)" sheetId="20" r:id="rId3"/>
    <sheet name="прил 4 (админ)" sheetId="21" r:id="rId4"/>
    <sheet name="прил 5 (ГАИ)" sheetId="22" r:id="rId5"/>
    <sheet name="прил6" sheetId="2" r:id="rId6"/>
    <sheet name="прил7" sheetId="3" r:id="rId7"/>
    <sheet name="прил8" sheetId="4" r:id="rId8"/>
    <sheet name="прил9" sheetId="5" r:id="rId9"/>
    <sheet name="прил10" sheetId="6" r:id="rId10"/>
    <sheet name="прил11" sheetId="7" r:id="rId11"/>
    <sheet name="прил 12 коэф Кi" sheetId="8" r:id="rId12"/>
    <sheet name="прил13весовые коэф." sheetId="9" r:id="rId13"/>
    <sheet name="прил14 методика, коэф. культуры" sheetId="10" r:id="rId14"/>
    <sheet name="прил15ФФПП " sheetId="11" r:id="rId15"/>
    <sheet name="прил16порядокИМБТ" sheetId="12" r:id="rId16"/>
    <sheet name="прил17ИМБТ" sheetId="13" r:id="rId17"/>
    <sheet name="прил 18" sheetId="14" r:id="rId18"/>
    <sheet name="прил 19" sheetId="15" r:id="rId19"/>
    <sheet name="прил20" sheetId="16" r:id="rId20"/>
    <sheet name="прил21" sheetId="17" r:id="rId21"/>
  </sheets>
  <definedNames>
    <definedName name="_xlnm._FilterDatabase" localSheetId="9" hidden="1">прил10!$A$11:$AB$577</definedName>
    <definedName name="_xlnm._FilterDatabase" localSheetId="10" hidden="1">прил11!$A$15:$H$568</definedName>
    <definedName name="_xlnm._FilterDatabase" localSheetId="5" hidden="1">прил6!$A$13:$E$539</definedName>
    <definedName name="_xlnm._FilterDatabase" localSheetId="6" hidden="1">прил7!$A$14:$U$529</definedName>
    <definedName name="_xlnm._FilterDatabase" localSheetId="7" hidden="1">прил8!$A$12:$AB$60</definedName>
    <definedName name="_xlnm._FilterDatabase" localSheetId="8" hidden="1">прил9!$A$13:$I$59</definedName>
    <definedName name="_xlnm.Print_Titles" localSheetId="9">прил10!$9:$11</definedName>
    <definedName name="_xlnm.Print_Titles" localSheetId="10">прил11!$12:$14</definedName>
    <definedName name="_xlnm.Print_Titles" localSheetId="5">прил6!$11:$13</definedName>
    <definedName name="_xlnm.Print_Titles" localSheetId="6">прил7!$11:$13</definedName>
    <definedName name="_xlnm.Print_Titles" localSheetId="7">прил8!$12:$12</definedName>
    <definedName name="_xlnm.Print_Titles" localSheetId="8">прил9!$11:$13</definedName>
    <definedName name="к_Решению_Думы__О_бюджете_Черемховского" localSheetId="14">#REF!</definedName>
    <definedName name="к_Решению_Думы__О_бюджете_Черемховского" localSheetId="16">#REF!</definedName>
    <definedName name="к_Решению_Думы__О_бюджете_Черемховского">#REF!</definedName>
    <definedName name="_xlnm.Print_Area" localSheetId="2">'прил 3 (админ ОГВ)'!$A$1:$D$59</definedName>
    <definedName name="_xlnm.Print_Area" localSheetId="3">'прил 4 (админ)'!$A$1:$D$44</definedName>
    <definedName name="_xlnm.Print_Area" localSheetId="0">прил1!$A$1:$C$96</definedName>
    <definedName name="_xlnm.Print_Area" localSheetId="9">прил10!$A$1:$G$580</definedName>
    <definedName name="_xlnm.Print_Area" localSheetId="14">'прил15ФФПП '!$A$1:$E$35</definedName>
    <definedName name="_xlnm.Print_Area" localSheetId="16">прил17ИМБТ!$A$1:$E$31</definedName>
    <definedName name="_xlnm.Print_Area" localSheetId="1">прил2!$A$1:$D$102</definedName>
    <definedName name="_xlnm.Print_Area" localSheetId="5">прил6!$A$1:$E$542</definedName>
    <definedName name="_xlnm.Print_Area" localSheetId="6">прил7!$A$1:$I$532</definedName>
    <definedName name="_xlnm.Print_Area" localSheetId="7">прил8!$A$1:$D$62</definedName>
    <definedName name="_xlnm.Print_Area" localSheetId="8">прил9!$A$1:$E$62</definedName>
  </definedNames>
  <calcPr calcId="125725"/>
  <fileRecoveryPr repairLoad="1"/>
</workbook>
</file>

<file path=xl/calcChain.xml><?xml version="1.0" encoding="utf-8"?>
<calcChain xmlns="http://schemas.openxmlformats.org/spreadsheetml/2006/main">
  <c r="C24" i="16"/>
  <c r="C28"/>
  <c r="D25" i="17"/>
  <c r="C25"/>
  <c r="C29"/>
  <c r="H334" i="7"/>
  <c r="G334"/>
  <c r="H328"/>
  <c r="G328"/>
  <c r="H327"/>
  <c r="G327"/>
  <c r="H321"/>
  <c r="G321"/>
  <c r="H353"/>
  <c r="H352" s="1"/>
  <c r="H351" s="1"/>
  <c r="H350" s="1"/>
  <c r="H349" s="1"/>
  <c r="G353"/>
  <c r="G352" s="1"/>
  <c r="G351" s="1"/>
  <c r="G350" s="1"/>
  <c r="G349" s="1"/>
  <c r="G367" i="6"/>
  <c r="G366" s="1"/>
  <c r="G365" s="1"/>
  <c r="G364" s="1"/>
  <c r="G363" s="1"/>
  <c r="G343"/>
  <c r="G337"/>
  <c r="G336"/>
  <c r="G330"/>
  <c r="E17" i="5"/>
  <c r="D17"/>
  <c r="D16" i="4"/>
  <c r="D81" i="19"/>
  <c r="C81"/>
  <c r="D79"/>
  <c r="C79"/>
  <c r="C69" s="1"/>
  <c r="C68" s="1"/>
  <c r="D74"/>
  <c r="C74"/>
  <c r="D72"/>
  <c r="C72"/>
  <c r="D70"/>
  <c r="D69" s="1"/>
  <c r="D68" s="1"/>
  <c r="C70"/>
  <c r="D65"/>
  <c r="C65"/>
  <c r="D57"/>
  <c r="D56" s="1"/>
  <c r="C57"/>
  <c r="C56"/>
  <c r="D53"/>
  <c r="D52" s="1"/>
  <c r="C53"/>
  <c r="C52"/>
  <c r="D50"/>
  <c r="D49" s="1"/>
  <c r="C50"/>
  <c r="C49"/>
  <c r="D45"/>
  <c r="D44" s="1"/>
  <c r="C45"/>
  <c r="C44"/>
  <c r="D42"/>
  <c r="C42"/>
  <c r="D38"/>
  <c r="C38"/>
  <c r="C35" s="1"/>
  <c r="D36"/>
  <c r="D35" s="1"/>
  <c r="D32"/>
  <c r="C32"/>
  <c r="D26"/>
  <c r="C26"/>
  <c r="D25"/>
  <c r="C25"/>
  <c r="D20"/>
  <c r="C20"/>
  <c r="D19"/>
  <c r="C19"/>
  <c r="D14"/>
  <c r="C14"/>
  <c r="D13"/>
  <c r="D12" s="1"/>
  <c r="C13"/>
  <c r="C12" s="1"/>
  <c r="C92" i="18"/>
  <c r="C87"/>
  <c r="C85"/>
  <c r="C80"/>
  <c r="C79"/>
  <c r="C77" s="1"/>
  <c r="C73" s="1"/>
  <c r="C72" s="1"/>
  <c r="C74"/>
  <c r="C69"/>
  <c r="C59"/>
  <c r="C56"/>
  <c r="C55" s="1"/>
  <c r="C53"/>
  <c r="C52" s="1"/>
  <c r="C47"/>
  <c r="C46" s="1"/>
  <c r="C44"/>
  <c r="C42"/>
  <c r="C39"/>
  <c r="C38" s="1"/>
  <c r="C36"/>
  <c r="C33"/>
  <c r="C27"/>
  <c r="C26" s="1"/>
  <c r="C21"/>
  <c r="C20"/>
  <c r="C15"/>
  <c r="C14" s="1"/>
  <c r="C33" i="17"/>
  <c r="C32" s="1"/>
  <c r="C31" s="1"/>
  <c r="C30" s="1"/>
  <c r="C28"/>
  <c r="C27" s="1"/>
  <c r="C26" s="1"/>
  <c r="D28"/>
  <c r="D27"/>
  <c r="D26" s="1"/>
  <c r="D24"/>
  <c r="D23" s="1"/>
  <c r="D22" s="1"/>
  <c r="C24"/>
  <c r="C23" s="1"/>
  <c r="C22" s="1"/>
  <c r="C21" s="1"/>
  <c r="D19"/>
  <c r="C19"/>
  <c r="D16"/>
  <c r="C16"/>
  <c r="D14"/>
  <c r="D13" s="1"/>
  <c r="C14"/>
  <c r="C13"/>
  <c r="C32" i="16"/>
  <c r="C31" s="1"/>
  <c r="C30" s="1"/>
  <c r="C29" s="1"/>
  <c r="C27"/>
  <c r="C26" s="1"/>
  <c r="C25" s="1"/>
  <c r="C23"/>
  <c r="C22" s="1"/>
  <c r="C21" s="1"/>
  <c r="C18"/>
  <c r="C16"/>
  <c r="C15" s="1"/>
  <c r="C13"/>
  <c r="C12" s="1"/>
  <c r="H14" i="15"/>
  <c r="E14"/>
  <c r="E13"/>
  <c r="H13" s="1"/>
  <c r="H11" s="1"/>
  <c r="G11"/>
  <c r="F11"/>
  <c r="D11"/>
  <c r="C11"/>
  <c r="B11"/>
  <c r="E14" i="14"/>
  <c r="E13"/>
  <c r="E11" s="1"/>
  <c r="D11"/>
  <c r="C11"/>
  <c r="B11"/>
  <c r="E27" i="13"/>
  <c r="D27"/>
  <c r="C27"/>
  <c r="E31" i="11"/>
  <c r="D31"/>
  <c r="C31"/>
  <c r="H568" i="7"/>
  <c r="G568"/>
  <c r="E59" i="5"/>
  <c r="D59"/>
  <c r="F529" i="3"/>
  <c r="E529"/>
  <c r="E11" i="15" l="1"/>
  <c r="C84" i="19"/>
  <c r="D84"/>
  <c r="C35" i="18"/>
  <c r="C13" s="1"/>
  <c r="C94" s="1"/>
  <c r="D21" i="17"/>
  <c r="D12" s="1"/>
  <c r="C12"/>
  <c r="C20" i="16"/>
  <c r="C11" s="1"/>
</calcChain>
</file>

<file path=xl/sharedStrings.xml><?xml version="1.0" encoding="utf-8"?>
<sst xmlns="http://schemas.openxmlformats.org/spreadsheetml/2006/main" count="7292" uniqueCount="854">
  <si>
    <t/>
  </si>
  <si>
    <t>200</t>
  </si>
  <si>
    <t>8050100000</t>
  </si>
  <si>
    <t>Мобилизационная подготовка экономики</t>
  </si>
  <si>
    <t>Закупка товаров, работ и услуг для государственных (муниципальных) нужд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</si>
  <si>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</si>
  <si>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8050000000</t>
  </si>
  <si>
    <t>Мобилизационная подготовка Черемховского районного муниципального образования</t>
  </si>
  <si>
    <t>800</t>
  </si>
  <si>
    <t>8040100000</t>
  </si>
  <si>
    <t>Резервные фонды</t>
  </si>
  <si>
    <t>Иные бюджетные ассигнования</t>
  </si>
  <si>
    <t>Резервный фонд Администрации Черемховского районного муниципального образования</t>
  </si>
  <si>
    <t>8040000000</t>
  </si>
  <si>
    <t>Резервные фонды местных администраций</t>
  </si>
  <si>
    <t>8030200000</t>
  </si>
  <si>
    <t>Обеспечение проведения выборов и референдумов</t>
  </si>
  <si>
    <t>Проведение выборов депутатов представительного органа муниципального образования</t>
  </si>
  <si>
    <t>8030000000</t>
  </si>
  <si>
    <t>Проведение выборов и референдумов</t>
  </si>
  <si>
    <t>8020220190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</si>
  <si>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</si>
  <si>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</si>
  <si>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</si>
  <si>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функций органов местного самоуправления</t>
  </si>
  <si>
    <t>8020200000</t>
  </si>
  <si>
    <t>Аппарат управления контрольно - счетной палаты муниципального образования</t>
  </si>
  <si>
    <t>8020120190</t>
  </si>
  <si>
    <t>8020100000</t>
  </si>
  <si>
    <t>Руководитель контрольно-счетной палаты муниципального образования</t>
  </si>
  <si>
    <t>8020000000</t>
  </si>
  <si>
    <t>Обеспечение деятельности Контрольно-счетной палаты Черемховского районного муниципального образования</t>
  </si>
  <si>
    <t>8010220190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</si>
  <si>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</si>
  <si>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8010200000</t>
  </si>
  <si>
    <t>Аппарат управления представительного органа муниципального образования</t>
  </si>
  <si>
    <t>8010120190</t>
  </si>
  <si>
    <t>8010100000</t>
  </si>
  <si>
    <t>Председатель представительного органа муниципального образования</t>
  </si>
  <si>
    <t>8010000000</t>
  </si>
  <si>
    <t>Обеспечение деятельности Думы Черемховского районного муниципального образования</t>
  </si>
  <si>
    <t>8000000000</t>
  </si>
  <si>
    <t>Непрограммные расходы</t>
  </si>
  <si>
    <t>7020120059</t>
  </si>
  <si>
    <t>Другие вопросы в области социальной политики</t>
  </si>
  <si>
    <t>Чествование участников ВОВ в день их рождения</t>
  </si>
  <si>
    <t>7020120058</t>
  </si>
  <si>
    <t>Проведение мероприятий, приуроченных к Декаде инвалидов</t>
  </si>
  <si>
    <t>7020120057</t>
  </si>
  <si>
    <t>Проведение мероприятий, посвященных Дню пожилого человека</t>
  </si>
  <si>
    <t>7020120056</t>
  </si>
  <si>
    <t>Проведение мероприятий, посвященных празднованию Дня Победы</t>
  </si>
  <si>
    <t>7020120055</t>
  </si>
  <si>
    <t>Проведение мероприятий, посвященных празднованию Международного женского дня 8 марта</t>
  </si>
  <si>
    <t>7020120054</t>
  </si>
  <si>
    <t>Проведение мероприятий, посвященных празднованию Дня защитника Отечества</t>
  </si>
  <si>
    <t>7020100000</t>
  </si>
  <si>
    <t>Основное мероприятие: Организация досуговых мероприятий, в том числе, приуроченных к праздникам и памятным датам</t>
  </si>
  <si>
    <t>7020000000</t>
  </si>
  <si>
    <t>Подпрограмма "Поддержка мероприятий, проводимых для пожилых людей в Черемховском районном муниципальном образовании" на 2018-2023 годы</t>
  </si>
  <si>
    <t>7010220052</t>
  </si>
  <si>
    <t>Проведение районных конкурсов, спортивных мероприятий, благотворительных акций</t>
  </si>
  <si>
    <t>7010200000</t>
  </si>
  <si>
    <t>Основное мероприятие: Проведение комплекса мероприятий, направленных на создание условий для достижения инвалидами социальной адаптации и самореализации инвалидов и других маломобильных групп населения Черемховского района</t>
  </si>
  <si>
    <t>7010120051</t>
  </si>
  <si>
    <t>Дополнительное образование детей</t>
  </si>
  <si>
    <t>Общее образование</t>
  </si>
  <si>
    <t>Реализация мероприятий по подготовке образовательных учреждений к обслуживанию людей с ограниченными возможностями</t>
  </si>
  <si>
    <t>7010120050</t>
  </si>
  <si>
    <t>Культура</t>
  </si>
  <si>
    <t>Профессиональная подготовка, переподготовка и повышение квалификации</t>
  </si>
  <si>
    <t>Реализация мероприятий по подготовке учреждений культуры к обслуживанию людей с ограниченными возможностями</t>
  </si>
  <si>
    <t>7010120049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</si>
  <si>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</si>
  <si>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Установка кнопки вызова и пандуса в здании Администрации ЧРМО</t>
  </si>
  <si>
    <t>7010100000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</si>
  <si>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</si>
  <si>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</si>
  <si>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 на 2018-2023 года</t>
  </si>
  <si>
    <t>7000000000</t>
  </si>
  <si>
    <t>Муниципальная программа "Социальная поддержка населения Черемховского районного муниципального образования" на 2018-2023 годы</t>
  </si>
  <si>
    <t>6900120048</t>
  </si>
  <si>
    <t>Другие вопросы в области здравоохранения</t>
  </si>
  <si>
    <t>Обеспечение ГСМ  ОГБУЗ ИОКТБ Черемховский филиал для ежеквартальных выездов медицинских работников</t>
  </si>
  <si>
    <t>300</t>
  </si>
  <si>
    <t>6900120047</t>
  </si>
  <si>
    <t>Социальное обеспечение и иные выплаты населению</t>
  </si>
  <si>
    <t>Единовременные выплаты молодым специалистам с высшим профессиональным образованием, работающим в медицинских учреждениях Черемховского района</t>
  </si>
  <si>
    <t>6900100000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</si>
  <si>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</si>
  <si>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6900000000</t>
  </si>
  <si>
    <t>Муниципальная программа "Здоровье населения в Черемховском районном муниципальном образовании" на 2018-2023 годы</t>
  </si>
  <si>
    <t>6840120046</t>
  </si>
  <si>
    <t>Молодежная политика</t>
  </si>
  <si>
    <t>Организация и проведение комплекса мероприятий по профилактике социально негативных явлений</t>
  </si>
  <si>
    <t>6840100000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</si>
  <si>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</t>
  </si>
  <si>
    <t>6840000000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</si>
  <si>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на 2018 - 2023 годы </t>
  </si>
  <si>
    <t>68301L0201</t>
  </si>
  <si>
    <t>Социальное обеспечение населения</t>
  </si>
  <si>
    <t>Обеспечение жильем молодых семей</t>
  </si>
  <si>
    <t>6830120045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</si>
  <si>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</si>
  <si>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6830100000</t>
  </si>
  <si>
    <t>Основное мероприятие: Поддержка молодых семей и молодых специалистов в решении жилищной проблемы</t>
  </si>
  <si>
    <t>6830000000</t>
  </si>
  <si>
    <t xml:space="preserve">Подпрограмма "Молодым семьям – доступное жилье" на 2018-2023 годы </t>
  </si>
  <si>
    <t>6820220044</t>
  </si>
  <si>
    <t>Физическая культура</t>
  </si>
  <si>
    <t>Приобретение спортивного  инвентаря для организации физкультурной и спортивной работы</t>
  </si>
  <si>
    <t>6820220043</t>
  </si>
  <si>
    <t>Проведение районного конкурса социально значимых проектов «Черемховский район – территория спорта»</t>
  </si>
  <si>
    <t>6820200000</t>
  </si>
  <si>
    <t>Основное мероприятие: Развитие спортивной инфраструктуры и материально- технической базы</t>
  </si>
  <si>
    <t>6820120142</t>
  </si>
  <si>
    <t>Профессиональная подготовка, переподготовка, повышение квалификации специалистов в области физической культуры и спорта</t>
  </si>
  <si>
    <t>6820120042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</si>
  <si>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</si>
  <si>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6820120041</t>
  </si>
  <si>
    <t>Участие в областных и всероссийских спортивных соревнованиях и физкультурно-массовых мероприятиях</t>
  </si>
  <si>
    <t>6820120040</t>
  </si>
  <si>
    <t>Проведение районных спортивных соревнований и физкультурно-массовых мероприятий</t>
  </si>
  <si>
    <t>6820100000</t>
  </si>
  <si>
    <t>Основное мероприятие: Проведение спортивных соревнований и физкультурно-массовых мероприятий</t>
  </si>
  <si>
    <t>6820000000</t>
  </si>
  <si>
    <t>Подпрограмма "Развитие физической культуры и спорта в Черемховском районном муниципальном образовании" на 2018-2023 годы</t>
  </si>
  <si>
    <t>6810120039</t>
  </si>
  <si>
    <t>Организационное, техническое, методическое, информационное обеспечение мероприятий в сфере молодежной политики</t>
  </si>
  <si>
    <t>6810120038</t>
  </si>
  <si>
    <t>Содействие участию молодежи в областных, межрегиональных, всероссийских, международных мероприятиях</t>
  </si>
  <si>
    <t>6810120037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</si>
  <si>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</si>
  <si>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</si>
  <si>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</si>
  <si>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6810000000</t>
  </si>
  <si>
    <t>Подпрограмма "Молодежная политика в Черемховском районном муниципальном образовании" на 2018-2023годы</t>
  </si>
  <si>
    <t>6800000000</t>
  </si>
  <si>
    <t>Муниципальная программа "Молодежная политика и спорт в Черемховском районном муниципальном образовании" на 2018-2023 годы</t>
  </si>
  <si>
    <t>6730220290</t>
  </si>
  <si>
    <t>Другие вопросы в области национальной безопасности и правоохранительной деятельности</t>
  </si>
  <si>
    <t>Обеспечение деятельности муниципальных учреждений</t>
  </si>
  <si>
    <t>6730220100</t>
  </si>
  <si>
    <t>Профессиональная подготовка и повышение квалификации кадров</t>
  </si>
  <si>
    <t>6730200000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</si>
  <si>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</si>
  <si>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6730120036</t>
  </si>
  <si>
    <t>Другие общегосударственные вопросы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</si>
  <si>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</si>
  <si>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6730120035</t>
  </si>
  <si>
    <t>Противодействие терроризму и экстремизму посредством распространения среди населения агитационных материалов</t>
  </si>
  <si>
    <t>6730120034</t>
  </si>
  <si>
    <t>Разработка и распространение среди населения агитационных материалов, посвященных профилактике правонарушений</t>
  </si>
  <si>
    <t>6730100000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</si>
  <si>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</si>
  <si>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6730000000</t>
  </si>
  <si>
    <t>Подпрограмма "Обеспечение общественной безопасности" на 2018-2023 года</t>
  </si>
  <si>
    <t>6720120033</t>
  </si>
  <si>
    <t>Приобретение средств индивидуальной защиты</t>
  </si>
  <si>
    <t>6720120032</t>
  </si>
  <si>
    <t>Проведение конкурсных мероприятий в области охраны труда</t>
  </si>
  <si>
    <t>6720100000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</si>
  <si>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</si>
  <si>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6720000000</t>
  </si>
  <si>
    <t>Подпрограмма "Улучшение условий и охраны труда в Черемховском районном муниципальном образовании" на 2018-2023 годы</t>
  </si>
  <si>
    <t>6710120031</t>
  </si>
  <si>
    <t>Дорожное хозяйство (дорожные фонды)</t>
  </si>
  <si>
    <t>Содержание районных автодорог</t>
  </si>
  <si>
    <t>6710120030</t>
  </si>
  <si>
    <t>Другие вопросы в области образования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</si>
  <si>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</si>
  <si>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</si>
  <si>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</si>
  <si>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6710000000</t>
  </si>
  <si>
    <t>Подпрограмма "Повышение безопасности дорожного движения в Черемховском районном муниципальном образовании" на 2018-2023 годы</t>
  </si>
  <si>
    <t>6700000000</t>
  </si>
  <si>
    <t>Муниципальная программа "Безопасность жизнедеятельности в Черемховском районном муниципальном образовании" на 2018-2023 годы</t>
  </si>
  <si>
    <t>6620120028</t>
  </si>
  <si>
    <t>Другие вопросы в области национальной экономики</t>
  </si>
  <si>
    <t>Проведение конкурса "Лучший кондитер года"</t>
  </si>
  <si>
    <t>6620100000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</si>
  <si>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</si>
  <si>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6620000000</t>
  </si>
  <si>
    <t>Подпрограмма "Развитие предпринимательства" на 2018-2023 годы</t>
  </si>
  <si>
    <t>6610773150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</si>
  <si>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</si>
  <si>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</si>
  <si>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</si>
  <si>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6610773090</t>
  </si>
  <si>
    <t>Осуществление отдельных областных государственных полномочий в сфере труда</t>
  </si>
  <si>
    <t>6610773070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</si>
  <si>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</si>
  <si>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</si>
  <si>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</si>
  <si>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</si>
  <si>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</si>
  <si>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6610700000</t>
  </si>
  <si>
    <t>Основное мероприятие: Осуществление отдельных государственных полномочий</t>
  </si>
  <si>
    <t>6610620190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</si>
  <si>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</si>
  <si>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функций органов местного самоуправления</t>
  </si>
  <si>
    <t>6610600000</t>
  </si>
  <si>
    <t>Основное мероприятие: Обеспечение деятельности мэра муниципального района</t>
  </si>
  <si>
    <t>6610520190</t>
  </si>
  <si>
    <t>6610500000</t>
  </si>
  <si>
    <t>Основное мероприятие: Осуществление функций администрации муниципального района</t>
  </si>
  <si>
    <t>6610420027</t>
  </si>
  <si>
    <t xml:space="preserve"> Ежегодные членские взносы в некоммерческую организацию "Ассоциация муниципальных образований Иркутской области"</t>
  </si>
  <si>
    <t>6610400000</t>
  </si>
  <si>
    <t>Основное мероприятие: Членские взносы</t>
  </si>
  <si>
    <t>6610323500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</si>
  <si>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</si>
  <si>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6610300000</t>
  </si>
  <si>
    <t>Основное мероприятие: Льготы, предоставляемые гражданам, удостоенным звания "Почетный гражданин Черемховского района"</t>
  </si>
  <si>
    <t>6610223490</t>
  </si>
  <si>
    <t>Пенсионное обеспечение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</si>
  <si>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</si>
  <si>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6610200000</t>
  </si>
  <si>
    <t>Основное мероприятие: Доплаты к пенсиям, дополнительное пенсионное обеспечение</t>
  </si>
  <si>
    <t>6610120026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</si>
  <si>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</si>
  <si>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6610120025</t>
  </si>
  <si>
    <t>Обучение по программам дополнительного профессионального образования муниципальных служащих</t>
  </si>
  <si>
    <t>6610120024</t>
  </si>
  <si>
    <t>Обучение в сфере контрактной системы с целью повышения эффективности противодействия коррупции</t>
  </si>
  <si>
    <t>6610100000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</si>
  <si>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</si>
  <si>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6610000000</t>
  </si>
  <si>
    <t>Подпрограмма "Развитие системы управления муниципальным образованием" на 2018-2023 годы</t>
  </si>
  <si>
    <t>6600000000</t>
  </si>
  <si>
    <t>Муниципальная программа "Муниципальное управление в Черемховском районном муниципальном образовании " на 2018-2023 годы</t>
  </si>
  <si>
    <t>6530120190</t>
  </si>
  <si>
    <t>6530120100</t>
  </si>
  <si>
    <t>6530100000</t>
  </si>
  <si>
    <t>Основное мероприятие: Управление муниципальной собственностью</t>
  </si>
  <si>
    <t>6530000000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</si>
  <si>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 на 2018 – 2023 годы"</t>
  </si>
  <si>
    <t>6520220023</t>
  </si>
  <si>
    <t>Периодическая печать и издательства</t>
  </si>
  <si>
    <t>Предоставление субсидий МУП ЧРМО "Газета "Мое село - край Черемховский""</t>
  </si>
  <si>
    <t>6520200000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</si>
  <si>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</si>
  <si>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600</t>
  </si>
  <si>
    <t>6520120022</t>
  </si>
  <si>
    <t>Предоставление субсидий бюджетным, автономным учреждениям и иным некоммерческим организациям</t>
  </si>
  <si>
    <t>Финансовое обеспечение муниципального задания МБУ "Проект-сметСервис"</t>
  </si>
  <si>
    <t>6520120021</t>
  </si>
  <si>
    <t>Финансовое обеспечение муниципального задания МБУ "Автоцентр"</t>
  </si>
  <si>
    <t>6520100000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</si>
  <si>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</si>
  <si>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6520000000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</si>
  <si>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 на 2018-2023 годы"</t>
  </si>
  <si>
    <t>6510120020</t>
  </si>
  <si>
    <t>Жилищное хозяйство</t>
  </si>
  <si>
    <t>Взносы на капитальный ремонт общего имущества в многоквартирных домах</t>
  </si>
  <si>
    <t>6510120019</t>
  </si>
  <si>
    <t>Содержание муниципального имущества</t>
  </si>
  <si>
    <t>6510120018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</si>
  <si>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</si>
  <si>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6510120017</t>
  </si>
  <si>
    <t xml:space="preserve">Определение рыночной стоимости муниципального имущества </t>
  </si>
  <si>
    <t>6510120016</t>
  </si>
  <si>
    <t>Инвентаризация объектов недвижимости и земельных участков</t>
  </si>
  <si>
    <t>6510100000</t>
  </si>
  <si>
    <t>Основное мероприятие: Реализация функций по управлению и распоряжению муниципальным имуществом</t>
  </si>
  <si>
    <t>6510000000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</si>
  <si>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 на 2018-2023 годы"</t>
  </si>
  <si>
    <t>6500000000</t>
  </si>
  <si>
    <t>Муниципальная программа "Управление муниципальным имуществом Черемховского районного муниципального образования" на 2018-2023 годы</t>
  </si>
  <si>
    <t>500</t>
  </si>
  <si>
    <t>6420172680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</si>
  <si>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</si>
  <si>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</si>
  <si>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Выравнивание уровня бюджетной обеспеченности поселений Иркутской области, входящих в состав муниципального района Иркутской области</t>
  </si>
  <si>
    <t>6420120015</t>
  </si>
  <si>
    <t>Прочие межбюджетные трансферты общего характера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</si>
  <si>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</si>
  <si>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6420120014</t>
  </si>
  <si>
    <t>Выравнивание уровня бюджетной обеспеченности поселений</t>
  </si>
  <si>
    <t>6420100000</t>
  </si>
  <si>
    <t>Основное мероприятие: Повышение финансовой устойчивости бюджетов поселений Черемховского района</t>
  </si>
  <si>
    <t>6420000000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</si>
  <si>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на 2018 – 2023 годы</t>
  </si>
  <si>
    <t>700</t>
  </si>
  <si>
    <t>6410220013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</si>
  <si>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</si>
  <si>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</si>
  <si>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</si>
  <si>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6410200000</t>
  </si>
  <si>
    <t>Основное мероприятие: Управление муниципальным долгом</t>
  </si>
  <si>
    <t>6410120290</t>
  </si>
  <si>
    <t>6410120190</t>
  </si>
  <si>
    <t>6410120100</t>
  </si>
  <si>
    <t>6410100000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</si>
  <si>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</si>
  <si>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6410000000</t>
  </si>
  <si>
    <t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на 2018-2023 годы</t>
  </si>
  <si>
    <t>6400000000</t>
  </si>
  <si>
    <t>Муниципальная программа "Управление муниципальными финансами Черемховского районного муниципального образования" на 2018-2023 годы</t>
  </si>
  <si>
    <t>6340273040</t>
  </si>
  <si>
    <t>Предоставление гражданам субсидий на оплату жилых помещений и коммунальных услуг</t>
  </si>
  <si>
    <t>6340273030</t>
  </si>
  <si>
    <t>Другие вопросы в области жилищно-коммунального хозяйства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</si>
  <si>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</si>
  <si>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6340200000</t>
  </si>
  <si>
    <t>Основное мероприятие: Осуществление отдельных областных государственных полномочий</t>
  </si>
  <si>
    <t>6340120190</t>
  </si>
  <si>
    <t>6340100000</t>
  </si>
  <si>
    <t>Основное мероприятие: Муниципальное управление в области жилищно-коммунального хозяйства</t>
  </si>
  <si>
    <t>6340000000</t>
  </si>
  <si>
    <t>Подпрограмма "Обеспечение реализации муниципальной программы и прочие мероприятия в области жилищно-коммунального хозяйства" на 2018 – 2023 годы</t>
  </si>
  <si>
    <t>6330229999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</si>
  <si>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</si>
  <si>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6330200000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</si>
  <si>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</si>
  <si>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6330129999</t>
  </si>
  <si>
    <t>Дошкольное образование</t>
  </si>
  <si>
    <t>6330100000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</si>
  <si>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</si>
  <si>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6330000000</t>
  </si>
  <si>
    <t>Подпрограмма "Энергосбережение и повышение энергетической эффективности на территории Черемховского районного муниципального образования" на 2018-2023 годы</t>
  </si>
  <si>
    <t>6320373120</t>
  </si>
  <si>
    <t>Сельское хозяйство и рыболовство</t>
  </si>
  <si>
    <t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</si>
  <si>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6320300000</t>
  </si>
  <si>
    <t xml:space="preserve">Основное мероприятие: Осуществление отдельных областных государственных полномочий </t>
  </si>
  <si>
    <t>400</t>
  </si>
  <si>
    <t>63201L0291</t>
  </si>
  <si>
    <t>Другие вопросы в области охраны окружающей среды</t>
  </si>
  <si>
    <t>Капитальные вложения в объекты государственной (муниципальной) собственности</t>
  </si>
  <si>
    <t>Капитальные вложения в объекты муниципальной собственности в сфере охраны окружающей среды в рамках реализации мероприятий по охране озера Байкал и социально-экономическому развитию Байкальской природной территории</t>
  </si>
  <si>
    <t>6320100000</t>
  </si>
  <si>
    <t>Основное мероприятие: Капитальные вложения в объекты муниципальной собственности в сфере охраны окружающей среды</t>
  </si>
  <si>
    <t>6320000000</t>
  </si>
  <si>
    <t>Подпрограмма "Охрана окружающей среды на территории Черемховского районного муниципального образования" на 2018-2023 годы</t>
  </si>
  <si>
    <t>6310220011</t>
  </si>
  <si>
    <t>Проведение районного трудового соревнования (конкурса) в сфере агропромышленного комплекса</t>
  </si>
  <si>
    <t>6310200000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</si>
  <si>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</si>
  <si>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63101S2760</t>
  </si>
  <si>
    <t>Развитие сети плоскостных спортивных сооружений в сельской местности</t>
  </si>
  <si>
    <t>63101L0184</t>
  </si>
  <si>
    <t>Развитие сети плоскостных спортивных сооружений в рамках реализации мероприятий федеральной целевой программы «Устойчивое развитие сельских территорий на 2014 - 2017 годы и на период до 2020 года»</t>
  </si>
  <si>
    <t>63101L0183</t>
  </si>
  <si>
    <t>Развитие сети общеобразовательных организаций в рамках реализации мероприятий федеральной целевой программы «Устойчивое развитие сельских территорий на 2014 - 2017 годы и на период до 2020 года»</t>
  </si>
  <si>
    <t>6310100000</t>
  </si>
  <si>
    <t>Основное мероприятие: Комплексное обустройство населенных пунктов объектами социальной и инженерной инфраструктуры</t>
  </si>
  <si>
    <t>6310000000</t>
  </si>
  <si>
    <t>Подпрограмма "Устойчивое развитие сельских территорий Черемховского районного муниципального образования" на 2018-2023</t>
  </si>
  <si>
    <t>6300000000</t>
  </si>
  <si>
    <t>Муниципальная программа "Жилищно-коммунальный комплекс и развитие инфраструктуры в Черемховском районном муниципальном образовании" на 2018-2023 годы</t>
  </si>
  <si>
    <t>6220120190</t>
  </si>
  <si>
    <t>Другие вопросы в области культуры, кинематографии</t>
  </si>
  <si>
    <t>6220100000</t>
  </si>
  <si>
    <t>Основное мероприятие: Муниципальное управление в сфере культуры</t>
  </si>
  <si>
    <t>6220000000</t>
  </si>
  <si>
    <t>Подпрограмма "Обеспечение реализации муниципальной программы и прочие мероприятия в области культуры" на 2018-2023 годы</t>
  </si>
  <si>
    <t>6210420290</t>
  </si>
  <si>
    <t>6210420100</t>
  </si>
  <si>
    <t>6210420010</t>
  </si>
  <si>
    <t>Поддержка одаренных детей и талантливой молодежи</t>
  </si>
  <si>
    <t>6210400000</t>
  </si>
  <si>
    <t>Основное мероприятие: Организация дополнительного образования детей в области искусств</t>
  </si>
  <si>
    <t>6210320290</t>
  </si>
  <si>
    <t>6210320100</t>
  </si>
  <si>
    <t>6210320009</t>
  </si>
  <si>
    <t>Повышение объема, качества и доступностия культурно-досуговых мероприятий, сохранение традиций и развитие культурного туризма</t>
  </si>
  <si>
    <t>6210300000</t>
  </si>
  <si>
    <t>Основное мероприятие: Развитие культурно-досуговой деятельности</t>
  </si>
  <si>
    <t>62102L5193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</si>
  <si>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</si>
  <si>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6210220290</t>
  </si>
  <si>
    <t>6210220100</t>
  </si>
  <si>
    <t>6210200000</t>
  </si>
  <si>
    <t xml:space="preserve">Основное мероприятие: Организация библиотечного обслуживания </t>
  </si>
  <si>
    <t>6210120290</t>
  </si>
  <si>
    <t>6210120100</t>
  </si>
  <si>
    <t>6210100000</t>
  </si>
  <si>
    <t>Основное мероприятие: Музейное дело</t>
  </si>
  <si>
    <t>6210000000</t>
  </si>
  <si>
    <t>Подпрограмма "Укрепление единого культурного пространства на территории Черемховского районного муниципального образования" на 2018-2023 годы</t>
  </si>
  <si>
    <t>6200000000</t>
  </si>
  <si>
    <t>Муниципальная программа "Сохранение и развитие культуры в Черемховском районном муниципальном образовании " на 2018-2023 годы</t>
  </si>
  <si>
    <t>61204S2080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</si>
  <si>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</si>
  <si>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6120420003</t>
  </si>
  <si>
    <t>Проведение санитарно-эпидемиологических мероприятий</t>
  </si>
  <si>
    <t>6120400000</t>
  </si>
  <si>
    <t>Основное мероприятие: Развитие системы отдыха и оздоровления</t>
  </si>
  <si>
    <t>6120329999</t>
  </si>
  <si>
    <t>6120300000</t>
  </si>
  <si>
    <t>Основное мероприятие: Обеспечение проведения муниципальных и региональных мероприятий в сфере образования</t>
  </si>
  <si>
    <t>6120229999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</si>
  <si>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</si>
  <si>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6120200000</t>
  </si>
  <si>
    <t>Основное мероприятие: Профилактика суицидальных попыток среди несовершеннолетних</t>
  </si>
  <si>
    <t>6120120290</t>
  </si>
  <si>
    <t>6120120190</t>
  </si>
  <si>
    <t>6120100000</t>
  </si>
  <si>
    <t>Основное мероприятие: Муниципальное управление в сфере образования</t>
  </si>
  <si>
    <t>6120000000</t>
  </si>
  <si>
    <t>Подпрограмма "Обеспечение реализации муниципальной программы и прочие мероприятия в области образования" на 2018 – 2023 годы</t>
  </si>
  <si>
    <t>6110320290</t>
  </si>
  <si>
    <t>6110320003</t>
  </si>
  <si>
    <t>6110320001</t>
  </si>
  <si>
    <t>Обеспечение противопожарных мероприятий в образовательных организациях</t>
  </si>
  <si>
    <t>6110300000</t>
  </si>
  <si>
    <t>Основное мероприятие: Развитие системы дополнительного образования</t>
  </si>
  <si>
    <t>61102S2590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</si>
  <si>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</si>
  <si>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61102S2580</t>
  </si>
  <si>
    <t>Закупка оборудования для оснащения производственных помещений столовых муниципальных общеобразовательных организаций в Иркутской области</t>
  </si>
  <si>
    <t>61102S2200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</si>
  <si>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</si>
  <si>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6110273050</t>
  </si>
  <si>
    <t>Охрана семьи и детства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</si>
  <si>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</si>
  <si>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6110273020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</si>
  <si>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</si>
  <si>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6110220290</t>
  </si>
  <si>
    <t>6110220100</t>
  </si>
  <si>
    <t>6110220007</t>
  </si>
  <si>
    <t xml:space="preserve">Обеспечение оборудованием пунктов проведения экзаменов </t>
  </si>
  <si>
    <t>6110220006</t>
  </si>
  <si>
    <t>Комплектование учебных фондов школьных библиотек</t>
  </si>
  <si>
    <t>6110220005</t>
  </si>
  <si>
    <t>Обеспечение занятости несовершеннолетних граждан в возрасте от 14 до 18 лет</t>
  </si>
  <si>
    <t>6110220004</t>
  </si>
  <si>
    <t>Обеспечение безопасности ежедневного подвоза обучающихся к месту обучения и обратно</t>
  </si>
  <si>
    <t>6110220003</t>
  </si>
  <si>
    <t>6110220002</t>
  </si>
  <si>
    <t>Капитальный ремонт образовательных организаций</t>
  </si>
  <si>
    <t>6110220001</t>
  </si>
  <si>
    <t>6110200000</t>
  </si>
  <si>
    <t>Основное мероприятие: Повышение эффективности общего образования</t>
  </si>
  <si>
    <t>61101S2200</t>
  </si>
  <si>
    <t>6110173010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</si>
  <si>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</si>
  <si>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6110120290</t>
  </si>
  <si>
    <t>6110120003</t>
  </si>
  <si>
    <t>6110120001</t>
  </si>
  <si>
    <t>6110100000</t>
  </si>
  <si>
    <t>Основное мероприятие: Повышение эффективности дошкольного образования</t>
  </si>
  <si>
    <t>6110000000</t>
  </si>
  <si>
    <t>Подпрограмма "Развитие дошкольного, общего и дополнительного образования" на 2018-2023 годы</t>
  </si>
  <si>
    <t>6100000000</t>
  </si>
  <si>
    <t>Муниципальная программа "Развитие образования Черемховского района" на 2018-2023 годы</t>
  </si>
  <si>
    <t>Наименование показателя</t>
  </si>
  <si>
    <t>Код</t>
  </si>
  <si>
    <t xml:space="preserve">Сумма, тыс. руб. </t>
  </si>
  <si>
    <t>целевой статьи</t>
  </si>
  <si>
    <t>вида расходов</t>
  </si>
  <si>
    <t>Раздела, подраздела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</si>
  <si>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2018 год</t>
  </si>
  <si>
    <t>ИТОГО</t>
  </si>
  <si>
    <t xml:space="preserve">Начальник финансового управления </t>
  </si>
  <si>
    <t>Ю.Н. Гайдук</t>
  </si>
  <si>
    <t>раздела, подраздела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</si>
  <si>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плановый период 2019 и 2020 годов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</si>
  <si>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</si>
  <si>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</si>
  <si>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</si>
  <si>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</si>
  <si>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</si>
  <si>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</si>
  <si>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</si>
  <si>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</si>
  <si>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</si>
  <si>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</si>
  <si>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</si>
  <si>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</si>
  <si>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</si>
  <si>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</si>
  <si>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раздела</t>
  </si>
  <si>
    <t>подраздела</t>
  </si>
  <si>
    <t>Распределение бюджетных ассигнований по разделам, подразделам классификации расходов бюджетов на 2018 год</t>
  </si>
  <si>
    <t>Сумма, тыс.руб.</t>
  </si>
  <si>
    <t>Распределение бюджетных ассигнований по разделам, подразделам классификации расходов бюджетов на плановый период 2019 и 2020 годов</t>
  </si>
  <si>
    <t>Наименование</t>
  </si>
  <si>
    <t>Отдел по культуре и библиотечному обслуживанию АЧРМО</t>
  </si>
  <si>
    <t>Отдел образования АЧРМО</t>
  </si>
  <si>
    <t>Финансовое управление администрации ЧРМО</t>
  </si>
  <si>
    <t>Комитет по управлению муниципальным имуществом ЧРМО</t>
  </si>
  <si>
    <t>Дума ЧРМО</t>
  </si>
  <si>
    <t>Администрация ЧРМО</t>
  </si>
  <si>
    <t>Управление жилищно-коммунального хозяйства, строительства, транспорта, связи и экологии АЧРМО</t>
  </si>
  <si>
    <t>Контрольно-счетная палата ЧРМО</t>
  </si>
  <si>
    <t>Ведомственная структура расходов бюджета Черемховского районного муниципального образования на 2018 год</t>
  </si>
  <si>
    <t>ГРБС</t>
  </si>
  <si>
    <t>Сумма, тыс. руб.</t>
  </si>
  <si>
    <t>Ведомственная структура расходов бюджета Черемховского районного муниципального образования на плановый период 2019 и 2020 годов</t>
  </si>
  <si>
    <t>Начальник финансового управления</t>
  </si>
  <si>
    <t xml:space="preserve">Распределение  дотаций на выравнивание бюджетной обеспеченности поселений, образующих фонд  финансовой поддержки поселений Черемховского районного муниципального образования </t>
  </si>
  <si>
    <t>(тыс. рублей)</t>
  </si>
  <si>
    <t>№п/п</t>
  </si>
  <si>
    <t>Наименование городских и сельских поселений</t>
  </si>
  <si>
    <t xml:space="preserve">Дотация на выравнивание бюджетной обеспеченности </t>
  </si>
  <si>
    <t xml:space="preserve">Алехинское </t>
  </si>
  <si>
    <t>Бельское</t>
  </si>
  <si>
    <t xml:space="preserve">Булайское </t>
  </si>
  <si>
    <t xml:space="preserve">Голуметское </t>
  </si>
  <si>
    <t xml:space="preserve">Зерновское </t>
  </si>
  <si>
    <t xml:space="preserve">Каменно-Ангарское </t>
  </si>
  <si>
    <t xml:space="preserve">Лоховское </t>
  </si>
  <si>
    <t>Михайловское</t>
  </si>
  <si>
    <t xml:space="preserve">Нижнеиретское </t>
  </si>
  <si>
    <t>Новогромовское</t>
  </si>
  <si>
    <t xml:space="preserve">Новостроевское </t>
  </si>
  <si>
    <t xml:space="preserve">Онотское </t>
  </si>
  <si>
    <t xml:space="preserve">Парфеновское </t>
  </si>
  <si>
    <t xml:space="preserve">Саянское </t>
  </si>
  <si>
    <t>Тальниковское</t>
  </si>
  <si>
    <t xml:space="preserve">Тунгусское </t>
  </si>
  <si>
    <t>Узколугское</t>
  </si>
  <si>
    <t xml:space="preserve">Черемховское </t>
  </si>
  <si>
    <t xml:space="preserve"> </t>
  </si>
  <si>
    <t>Итого:</t>
  </si>
  <si>
    <t>Распределение  иных межбюджетных трансфертов бюджетам поселений, входящих в состав Черемховского районного муниципального образования, на поддержку мер по обеспечению сбалансированности местных бюджетов</t>
  </si>
  <si>
    <t>Поддержка мер по обеспечению сбалансированности местных бюджетов</t>
  </si>
  <si>
    <t>Нераспределенный резерв</t>
  </si>
  <si>
    <t>Программа муниципальных внутренних заимствований Черемховского районного муниципального образования на 2018 год</t>
  </si>
  <si>
    <t>(тыс.рублей)</t>
  </si>
  <si>
    <t>Виды долговых обязательств (привлечение/погашение)</t>
  </si>
  <si>
    <t>Объем муниципального долга на 1 января 2018 года</t>
  </si>
  <si>
    <t>Объем привлечения в 2018 году</t>
  </si>
  <si>
    <t>Объем погашения в 2018 году</t>
  </si>
  <si>
    <t xml:space="preserve">Верхний предел муниципального долга на 1 января 2019 года </t>
  </si>
  <si>
    <t>Объем заимствований, всего</t>
  </si>
  <si>
    <t>в том числе:</t>
  </si>
  <si>
    <t>1. Кредиты кредитных организаций в валюте Российской Федерации сроком до 3-х лет</t>
  </si>
  <si>
    <t xml:space="preserve">2. Бюджетные кредиты от других бюджетов бюджетной системы Российской Федерации </t>
  </si>
  <si>
    <t>Ю.Н.Гайдук</t>
  </si>
  <si>
    <t>Программа муниципальных внутренних заимствований Черемховского районного муниципального образования на  плановый период 2019 и 2020 годов</t>
  </si>
  <si>
    <t>Объем муниципального долга на 1 января 2019 года</t>
  </si>
  <si>
    <t>Объем привлечения в 2019 году</t>
  </si>
  <si>
    <t>Объем погашения в 2019 году</t>
  </si>
  <si>
    <t xml:space="preserve">Верхний предел муниципального долга на 1 января 2020 года </t>
  </si>
  <si>
    <t>Объем привлечения в 2020 году</t>
  </si>
  <si>
    <t>Объем погашения в 2020 году</t>
  </si>
  <si>
    <t xml:space="preserve">Верхний предел муниципального долга на 1 января 2021 года </t>
  </si>
  <si>
    <t>Источники внутреннего финансирования дефицита бюджета Черемховского районного муниципального образования на 2018 год</t>
  </si>
  <si>
    <t>Сумма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</si>
  <si>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</si>
  <si>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</si>
  <si>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</si>
  <si>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</si>
  <si>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Получение кредитов от кредитных организаций в валюте Российской Федерации</t>
  </si>
  <si>
    <t>910 01 02 00 00 00 0000 700</t>
  </si>
  <si>
    <t>Получение кредитов от кредитных организаций бюджетами муниципальных районов в валюте Российской Федерации</t>
  </si>
  <si>
    <t>910 01 02 00 00 05 0000 710</t>
  </si>
  <si>
    <r>
      <t>Бюджетные кредиты от других бюджетов бюджетной системы Российской Федерации</t>
    </r>
    <r>
      <rPr>
        <b/>
        <sz val="12"/>
        <color indexed="10"/>
        <rFont val="Times New Roman"/>
        <family val="1"/>
        <charset val="204"/>
      </rPr>
      <t xml:space="preserve"> </t>
    </r>
  </si>
  <si>
    <t>910 01 03 00 00 00 0000 000</t>
  </si>
  <si>
    <t>Получение кредитов от других бюджетов бюджетной системы Российской Федерации  в валюте Российской Федерации</t>
  </si>
  <si>
    <t>910 01 03 01 00 00 0000700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</si>
  <si>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</si>
  <si>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</si>
  <si>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</si>
  <si>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</si>
  <si>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</si>
  <si>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</si>
  <si>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</si>
  <si>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</si>
  <si>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</si>
  <si>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</si>
  <si>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</si>
  <si>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</si>
  <si>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 средств бюджетов</t>
  </si>
  <si>
    <t>000 01 05 02 01 00 0000 510</t>
  </si>
  <si>
    <t>Увеличение прочих остатков денежных 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</si>
  <si>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</si>
  <si>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</si>
  <si>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</si>
  <si>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 средств бюджетов</t>
  </si>
  <si>
    <t>000 01 05 02 00 00 0000 600</t>
  </si>
  <si>
    <t>Уменьшение прочих остатков  денежных средств бюджетов</t>
  </si>
  <si>
    <t>000 01 05 02 01 00 0000 610</t>
  </si>
  <si>
    <t>Уменьшение прочих остатков денежных средств средств бюджетов муниципальных районов</t>
  </si>
  <si>
    <t>000 01 05 02 01 05 0000 610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</si>
  <si>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</si>
  <si>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</si>
  <si>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</si>
  <si>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</si>
  <si>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</si>
  <si>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</si>
  <si>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</si>
  <si>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</si>
  <si>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</si>
  <si>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</si>
  <si>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Источники внутреннего финансирования дефицита бюджета Черемховского районного муниципального образования на плановый период 2019-2020 годов</t>
  </si>
  <si>
    <t xml:space="preserve">2019 год            </t>
  </si>
  <si>
    <t xml:space="preserve">2020 год             </t>
  </si>
  <si>
    <t xml:space="preserve">Прогнозируемые доходы бюджета Черемховского районного муниципального образования на 2018 год </t>
  </si>
  <si>
    <t>Код бюджетной классификации Российской Федерации</t>
  </si>
  <si>
    <t xml:space="preserve">Прогноз на 2018 год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</si>
  <si>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</si>
  <si>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</si>
  <si>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</si>
  <si>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</si>
  <si>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</si>
  <si>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</si>
  <si>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</si>
  <si>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</si>
  <si>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</si>
  <si>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</si>
  <si>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</si>
  <si>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</si>
  <si>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Налогового кодекса Российской Федерации</t>
    </r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</si>
  <si>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</si>
  <si>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</si>
  <si>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</si>
  <si>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</si>
  <si>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</si>
  <si>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</si>
  <si>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</si>
  <si>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</si>
  <si>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</si>
  <si>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</si>
  <si>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</si>
  <si>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</si>
  <si>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</si>
  <si>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</si>
  <si>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</si>
  <si>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</si>
  <si>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</si>
  <si>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</si>
  <si>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</si>
  <si>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</si>
  <si>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</si>
  <si>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</si>
  <si>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</si>
  <si>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</si>
  <si>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</si>
  <si>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</si>
  <si>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</si>
  <si>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</si>
  <si>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</si>
  <si>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</si>
  <si>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</si>
  <si>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</si>
  <si>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</si>
  <si>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Проценты, полученные от предоставления бюджетных кредитов внутри страны </t>
  </si>
  <si>
    <t>000 1 11 03000 00 0000 000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</si>
  <si>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</si>
  <si>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000 1 11 03050 05 0000 120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</si>
  <si>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</si>
  <si>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</si>
  <si>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</si>
  <si>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</si>
  <si>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</si>
  <si>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</si>
  <si>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</si>
  <si>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</si>
  <si>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</si>
  <si>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</si>
  <si>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</si>
  <si>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</si>
  <si>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</si>
  <si>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</si>
  <si>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</si>
  <si>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</si>
  <si>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</si>
  <si>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</si>
  <si>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</si>
  <si>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</si>
  <si>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 xml:space="preserve">Плата за выбросы загрязняющих веществ в атмосферный воздух стационарными объектами </t>
  </si>
  <si>
    <t>000 1 12 01010 01 0000 120</t>
  </si>
  <si>
    <t>Плата за выбросы загрязняющих веществ в атмосферный воздух передвижными объектами</t>
  </si>
  <si>
    <t>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</si>
  <si>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</si>
  <si>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</si>
  <si>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</si>
  <si>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</si>
  <si>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</si>
  <si>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</si>
  <si>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</si>
  <si>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000 113 01000 00 0000 130</t>
  </si>
  <si>
    <t>Прочие доходы от оказания платных услуг (работ) получателями средств бюджетов муниципальных районов</t>
  </si>
  <si>
    <t>000 113 01995 05 0000 130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</si>
  <si>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</si>
  <si>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</si>
  <si>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</si>
  <si>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</si>
  <si>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</si>
  <si>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</si>
  <si>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</si>
  <si>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</si>
  <si>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</si>
  <si>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</si>
  <si>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</si>
  <si>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</si>
  <si>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</si>
  <si>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</si>
  <si>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</si>
  <si>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</si>
  <si>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</si>
  <si>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000 1 16 25000 01 0000 000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</si>
  <si>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</si>
  <si>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000 1 16 28000 01 6000 140</t>
  </si>
  <si>
    <t>Прочие денежные взыскания (штрафы) за правонарушения в области дорожного движения</t>
  </si>
  <si>
    <t>000 1 16 30030 01 6000 140</t>
  </si>
  <si>
    <t>Суммы по искам о возмещении вреда, причиненного окружающей среде</t>
  </si>
  <si>
    <t>000 1 16 35000 05 6000 140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</si>
  <si>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правонарушений</t>
  </si>
  <si>
    <t>000 1 16 43000 01 0000 140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</si>
  <si>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</si>
  <si>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</si>
  <si>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</si>
  <si>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</si>
  <si>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</si>
  <si>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</si>
  <si>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</si>
  <si>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</si>
  <si>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</si>
  <si>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</si>
  <si>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</si>
  <si>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000 2 02 00000 00 0000 151</t>
  </si>
  <si>
    <t>ДОТАЦИИИ БЮДЖЕТАМ БЮДЖЕТНОЙ СИСТЕМЫ РФ</t>
  </si>
  <si>
    <t>000 2 02 10000 00 0000 151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</si>
  <si>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</si>
  <si>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</si>
  <si>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муниципальным районам на поддержку мер  по обеспечению сбалансированности  бюджетов</t>
  </si>
  <si>
    <t>000 2 02 15002 05 0000 151</t>
  </si>
  <si>
    <t>СУБСИДИИ БЮДЖЕТАМ БЮДЖЕТНОЙ СИСТЕМЫ РФ (межбюджетные субсидии)</t>
  </si>
  <si>
    <t>000 2 02 20000 00 0000 151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</si>
  <si>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</si>
  <si>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</si>
  <si>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Прочие субсидии</t>
  </si>
  <si>
    <t>000 2 02 29999 05 0000 151</t>
  </si>
  <si>
    <t>СУБВЕНЦИИ БЮДЖЕТАМ БЮДЖЕТНОЙ СИСТЕМЫ РФ</t>
  </si>
  <si>
    <t>000 2 02 30000 00 0000 151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</si>
  <si>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</si>
  <si>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000 2 02 30022 05 0000 151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</si>
  <si>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</si>
  <si>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</si>
  <si>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</si>
  <si>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</si>
  <si>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Прочие субвенции</t>
  </si>
  <si>
    <t>000 2 02 39999 05 0000 151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</si>
  <si>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</si>
  <si>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</si>
  <si>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</si>
  <si>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</si>
  <si>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</si>
  <si>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</si>
  <si>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</si>
  <si>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000 2 07 05020 05 0000 180</t>
  </si>
  <si>
    <t>Прочие безвозмездные поступления в бюджеты муниципальных районов</t>
  </si>
  <si>
    <t>2 07 05030 05 0000 180</t>
  </si>
  <si>
    <r>
      <t>ДОХОДЫ БЮДЖЕТОВ БЮДЖЕТНОЙ СИСТЕМЫ РОССИЙСКОЙ ФЕДЕРАЦИИ ОТ ВОЗВРАТА</t>
    </r>
    <r>
      <rPr>
        <b/>
        <i/>
        <sz val="11"/>
        <rFont val="TimesNewRomanPSMT"/>
      </rPr>
      <t xml:space="preserve"> </t>
    </r>
    <r>
      <rPr>
        <b/>
        <sz val="11"/>
        <rFont val="TimesNewRomanPSMT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</si>
  <si>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2 18 00000 00 0000 000</t>
  </si>
  <si>
    <t>Доходы бюджетов муниципальных районов от возврата бюджетными учреждениями остатков субсидий прошлых лет</t>
  </si>
  <si>
    <t>2 18 05010 05 0000 180</t>
  </si>
  <si>
    <t>ВОЗВРАТ ОТСТАКОВ СУБСИДИЙ И СУБВЕНЦИЙ</t>
  </si>
  <si>
    <t>2 19 00000 00 0000 000</t>
  </si>
  <si>
    <t>Возврат остатков субсидий и субвенций из бюджетов муниципальных районов</t>
  </si>
  <si>
    <t>2 19 05000 05 0000 180</t>
  </si>
  <si>
    <t>ИТОГО ДОХОДОВ</t>
  </si>
  <si>
    <t xml:space="preserve">Прогнозируемые доходы бюджета Черемховского районного муниципального образования на 2019 и 2020 годов </t>
  </si>
  <si>
    <t>Прогноз на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</si>
  <si>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</si>
  <si>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000 1 08 07084 01 1000 110</t>
  </si>
  <si>
    <t>Перечень главных администраторов доходов бюджета Черемховского районного муниципального образования - территориальных органов (подразделений) федеральных органов государственной власти и органов государственной власти Иркутской области</t>
  </si>
  <si>
    <t>Код бюджетной классификации РФ</t>
  </si>
  <si>
    <t>Наименование главного администратора доходов районного бюджета</t>
  </si>
  <si>
    <t>главного администратора доходов</t>
  </si>
  <si>
    <t>доходов районного бюджета</t>
  </si>
  <si>
    <t>048</t>
  </si>
  <si>
    <t xml:space="preserve">Управление Федеральной службы по надзору в сфере  природопользования по Иркутской области </t>
  </si>
  <si>
    <t>1 12 01000 01 0000 120</t>
  </si>
  <si>
    <t>1 12 01010 01 0000 120</t>
  </si>
  <si>
    <t>1 12 01030 01 0000 120</t>
  </si>
  <si>
    <t>1 12 01040 01 0000 120</t>
  </si>
  <si>
    <t>076</t>
  </si>
  <si>
    <t>Ангаро-Байкальское территориальное управление Федерального агентства по рыболовству</t>
  </si>
  <si>
    <t>1 16 35030 05 6000 120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</si>
  <si>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</si>
  <si>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1 16 90050 05 0000 140</t>
  </si>
  <si>
    <t>Управление Федерального казначейства по Иркутской области</t>
  </si>
  <si>
    <t>1 03 02230 01 0000 110</t>
  </si>
  <si>
    <t>1 03 02240 01 0000 110</t>
  </si>
  <si>
    <t>1 03 02250 01 0000 110</t>
  </si>
  <si>
    <t>1 03 02260 01 0000 110</t>
  </si>
  <si>
    <t>Территориальные органы (подразделения) федеральных органов государственной власти</t>
  </si>
  <si>
    <t xml:space="preserve">Управление Федеральной службы по надзору в сфере защиты прав потребителей и благополучия человека по Иркутской области </t>
  </si>
  <si>
    <t>1 16 25050 01 6000 140</t>
  </si>
  <si>
    <t>Денежные взыскания (штрафы) за нарушение законодательства в области охраны окружающей среды</t>
  </si>
  <si>
    <t>1 16 28000 01 0000 140</t>
  </si>
  <si>
    <t xml:space="preserve"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Иркутской области </t>
  </si>
  <si>
    <t xml:space="preserve">Управление Федеральной налоговой службы по Иркутской области </t>
  </si>
  <si>
    <t>1 01 01000 00 0000 110</t>
  </si>
  <si>
    <t xml:space="preserve">Налог на прибыль организаций </t>
  </si>
  <si>
    <t>1 01 02000 01 0000 110</t>
  </si>
  <si>
    <t>1 05 01000 01 0000 110</t>
  </si>
  <si>
    <t>182</t>
  </si>
  <si>
    <t>1 05 02000 00 0000 110</t>
  </si>
  <si>
    <t>1 05 03000 01 0000 110</t>
  </si>
  <si>
    <t>Единый сельскохозяйственный налог</t>
  </si>
  <si>
    <t>1 08 03010 01 0000 110</t>
  </si>
  <si>
    <t>1 09 00000 00 0000 000</t>
  </si>
  <si>
    <r>
      <t>Задолженность и перерасчеты по отмененным налогам, сборам и иным обязательным платежам</t>
    </r>
    <r>
      <rPr>
        <vertAlign val="superscript"/>
        <sz val="11"/>
        <rFont val="Times New Roman"/>
        <family val="1"/>
        <charset val="204"/>
      </rPr>
      <t xml:space="preserve"> </t>
    </r>
  </si>
  <si>
    <t>1 16 03000 01 0000 140</t>
  </si>
  <si>
    <t>1 16 06000 01 0000 140</t>
  </si>
  <si>
    <t xml:space="preserve">Главное управление Министерства внутренних дел Российской Федерации по Иркутской области 
Восточно-Сибирское линейное управление внутренних дел на транспорте Министерства внутренних дел Российской Федерации </t>
  </si>
  <si>
    <t>1 16 43000 01 0000 140</t>
  </si>
  <si>
    <t>318</t>
  </si>
  <si>
    <t xml:space="preserve">Управление Министерства юстиции Российской Федерации по Иркутской области </t>
  </si>
  <si>
    <t>1 08 07110 01 0000 110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</si>
  <si>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 </t>
  </si>
  <si>
    <t>Органы государственной власти Иркутской области</t>
  </si>
  <si>
    <t>Министерство природных ресурсов и экологии Иркутской области</t>
  </si>
  <si>
    <t>1 16 25030 01 0000 140</t>
  </si>
  <si>
    <t>Штрафы за нарушение законодательства о животном мире</t>
  </si>
  <si>
    <t xml:space="preserve">Служба ветеринарии Иркутской области </t>
  </si>
  <si>
    <t>Иные доходы бюджета Черемховского районного муниципального образования, администрирование которых может осуществляться территориальными органами (подразделениями) федеральных органов государственной власти и органами государственной власти Иркутской области</t>
  </si>
  <si>
    <t>Перечень главных администраторов доходов бюджета Черемховского районного муниципального образования - органов местного самоуправления Черемховского районного муниципального образования</t>
  </si>
  <si>
    <t>Отдел по культуре и библиотечному обслуживанию администрации Черемховского районного муниципального образования</t>
  </si>
  <si>
    <t>1 13 01995 05 0000 130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</si>
  <si>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</si>
  <si>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</si>
  <si>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</si>
  <si>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</si>
  <si>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Отдел образования администрации Черемховского районного муниципального образования</t>
  </si>
  <si>
    <t>Финансовое управление Администрации Черемховского районного муниципального образования</t>
  </si>
  <si>
    <t xml:space="preserve">1 11 03050 05 0000 120 </t>
  </si>
  <si>
    <t>Комитет по управлению муниципальным имуществом Черемховского районного муниципального образования</t>
  </si>
  <si>
    <t>1 11 05013 05 0000 120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</si>
  <si>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</si>
  <si>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</si>
  <si>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1 14 06013 05 0000 430</t>
  </si>
  <si>
    <t>Администрация Черемховского районного муниципального образования</t>
  </si>
  <si>
    <t>Управление жилищно-коммунального хозяйства, строительства, транспорта, связи, экологии администрации Черемховского районного муниципального образования</t>
  </si>
  <si>
    <t>Иные доходы бюджета Черемховского районного муниципального образования, администрирование которых может осуществляться главными администраторами доходов бюджета Черемховского районного муниципального образования в пределах их компетенции</t>
  </si>
  <si>
    <t>2 00 00000 00 0000 000</t>
  </si>
  <si>
    <r>
      <t>Безвозмездные поступления</t>
    </r>
    <r>
      <rPr>
        <b/>
        <sz val="11"/>
        <color indexed="8"/>
        <rFont val="Times New Roman"/>
        <family val="1"/>
        <charset val="204"/>
      </rPr>
      <t>*(1), *(2)</t>
    </r>
  </si>
  <si>
    <t>*(1) В части доходов, зачисляемых в бюджет Черемховского районного муниципального образования;</t>
  </si>
  <si>
    <t>*(2) Администрирование поступлений по всем статьям, подстатьям, элементам соответствующей группы кода вида доходов и кодам подвидов доходов, осуществляется главным администратором, указанным в группировочном коде бюджетной классификации.</t>
  </si>
  <si>
    <t xml:space="preserve">                   Ю.Н. Гайдук</t>
  </si>
  <si>
    <t>Перечень главных администраторов источников финансирования дефицита бюджета Черемховского районного муниципального образования</t>
  </si>
  <si>
    <t>Наименование главного администратора источников финансирования дефицита бюджета Черемховского районного муниципального образования</t>
  </si>
  <si>
    <t>главного администратора источников</t>
  </si>
  <si>
    <t>источников финансирования дефицита  бюджета Черемховского районного муниципального образования</t>
  </si>
  <si>
    <t>01 02 00 00 05 0000 710</t>
  </si>
  <si>
    <t>01 02 00 00 05 0000 810</t>
  </si>
  <si>
    <t>Погашение бюджетами муниципальных районов кредитов от кредитных организаций в валюте Российской Федерации</t>
  </si>
  <si>
    <t>01 03 01 00 05 0000 710</t>
  </si>
  <si>
    <t>01 03 01 00 05 0000810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</si>
  <si>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</si>
  <si>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</si>
  <si>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</si>
  <si>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</si>
  <si>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</si>
  <si>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</si>
  <si>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 xml:space="preserve">                                                                               Ю.Н.Гайдук</t>
  </si>
  <si>
    <t>Судебная система</t>
  </si>
</sst>
</file>

<file path=xl/styles.xml><?xml version="1.0" encoding="utf-8"?>
<styleSheet xmlns="http://schemas.openxmlformats.org/spreadsheetml/2006/main">
  <numFmts count="12">
    <numFmt numFmtId="164" formatCode="_-* #,##0.00_р_._-;\-* #,##0.00_р_._-;_-* &quot;-&quot;??_р_._-;_-@_-"/>
    <numFmt numFmtId="165" formatCode="#,##0.00;[Red]\-#,##0.00;0.00"/>
    <numFmt numFmtId="166" formatCode="#,##0.0;[Red]\-#,##0.0;0.0"/>
    <numFmt numFmtId="167" formatCode="0000;[Red]\-0000;&quot;&quot;"/>
    <numFmt numFmtId="168" formatCode="000;[Red]\-000;&quot;&quot;"/>
    <numFmt numFmtId="169" formatCode="0000000000;[Red]\-0000000000;&quot;&quot;"/>
    <numFmt numFmtId="170" formatCode="000\.00\.000\.0"/>
    <numFmt numFmtId="171" formatCode="000"/>
    <numFmt numFmtId="172" formatCode="00;[Red]\-00;&quot;&quot;"/>
    <numFmt numFmtId="173" formatCode="0.0"/>
    <numFmt numFmtId="174" formatCode="#,##0.0_ ;[Red]\-#,##0.0\ "/>
    <numFmt numFmtId="175" formatCode="#,##0.0"/>
  </numFmts>
  <fonts count="5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"/>
      <family val="2"/>
      <charset val="204"/>
    </font>
    <font>
      <sz val="13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Arial Cyr"/>
      <charset val="204"/>
    </font>
    <font>
      <u/>
      <sz val="10"/>
      <color theme="10"/>
      <name val="Arial Cyr"/>
      <charset val="204"/>
    </font>
    <font>
      <vertAlign val="superscript"/>
      <sz val="11"/>
      <name val="Times New Roman"/>
      <family val="1"/>
      <charset val="204"/>
    </font>
    <font>
      <b/>
      <sz val="11"/>
      <name val="TimesNewRomanPSMT"/>
    </font>
    <font>
      <b/>
      <i/>
      <sz val="11"/>
      <name val="TimesNewRomanPSMT"/>
    </font>
    <font>
      <sz val="11"/>
      <color indexed="8"/>
      <name val="TimesNewRomanPSMT"/>
    </font>
    <font>
      <sz val="8"/>
      <name val="Arial Cyr"/>
      <charset val="204"/>
    </font>
    <font>
      <sz val="11"/>
      <name val="Arial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name val="Arial Cyr"/>
      <charset val="204"/>
    </font>
    <font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9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164" fontId="21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</cellStyleXfs>
  <cellXfs count="424">
    <xf numFmtId="0" fontId="0" fillId="0" borderId="0" xfId="0"/>
    <xf numFmtId="0" fontId="3" fillId="0" borderId="0" xfId="1" applyNumberFormat="1" applyFont="1" applyFill="1" applyAlignment="1" applyProtection="1"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3" applyNumberFormat="1" applyFont="1" applyFill="1" applyBorder="1" applyAlignment="1" applyProtection="1">
      <alignment horizontal="center"/>
      <protection hidden="1"/>
    </xf>
    <xf numFmtId="0" fontId="5" fillId="0" borderId="0" xfId="3"/>
    <xf numFmtId="0" fontId="5" fillId="0" borderId="0" xfId="3" applyAlignment="1">
      <alignment horizontal="center"/>
    </xf>
    <xf numFmtId="0" fontId="4" fillId="0" borderId="0" xfId="1" applyNumberFormat="1" applyFont="1" applyFill="1" applyBorder="1" applyAlignment="1" applyProtection="1">
      <alignment horizontal="center"/>
      <protection hidden="1"/>
    </xf>
    <xf numFmtId="0" fontId="4" fillId="0" borderId="0" xfId="1" applyFont="1" applyBorder="1" applyProtection="1">
      <protection hidden="1"/>
    </xf>
    <xf numFmtId="170" fontId="3" fillId="0" borderId="1" xfId="1" applyNumberFormat="1" applyFont="1" applyFill="1" applyBorder="1" applyAlignment="1" applyProtection="1">
      <alignment wrapText="1"/>
      <protection hidden="1"/>
    </xf>
    <xf numFmtId="166" fontId="3" fillId="0" borderId="1" xfId="1" applyNumberFormat="1" applyFont="1" applyFill="1" applyBorder="1" applyAlignment="1" applyProtection="1">
      <protection hidden="1"/>
    </xf>
    <xf numFmtId="170" fontId="4" fillId="0" borderId="1" xfId="1" applyNumberFormat="1" applyFont="1" applyFill="1" applyBorder="1" applyAlignment="1" applyProtection="1">
      <alignment wrapText="1"/>
      <protection hidden="1"/>
    </xf>
    <xf numFmtId="166" fontId="4" fillId="0" borderId="1" xfId="1" applyNumberFormat="1" applyFont="1" applyFill="1" applyBorder="1" applyAlignment="1" applyProtection="1">
      <protection hidden="1"/>
    </xf>
    <xf numFmtId="0" fontId="3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Alignment="1" applyProtection="1">
      <alignment horizontal="center"/>
      <protection hidden="1"/>
    </xf>
    <xf numFmtId="169" fontId="3" fillId="0" borderId="1" xfId="1" applyNumberFormat="1" applyFont="1" applyFill="1" applyBorder="1" applyAlignment="1" applyProtection="1">
      <alignment horizontal="center"/>
      <protection hidden="1"/>
    </xf>
    <xf numFmtId="168" fontId="3" fillId="0" borderId="1" xfId="1" applyNumberFormat="1" applyFont="1" applyFill="1" applyBorder="1" applyAlignment="1" applyProtection="1">
      <alignment horizontal="center"/>
      <protection hidden="1"/>
    </xf>
    <xf numFmtId="167" fontId="3" fillId="0" borderId="1" xfId="1" applyNumberFormat="1" applyFont="1" applyFill="1" applyBorder="1" applyAlignment="1" applyProtection="1">
      <alignment horizontal="center"/>
      <protection hidden="1"/>
    </xf>
    <xf numFmtId="169" fontId="4" fillId="0" borderId="1" xfId="1" applyNumberFormat="1" applyFont="1" applyFill="1" applyBorder="1" applyAlignment="1" applyProtection="1">
      <alignment horizontal="center"/>
      <protection hidden="1"/>
    </xf>
    <xf numFmtId="168" fontId="4" fillId="0" borderId="1" xfId="1" applyNumberFormat="1" applyFont="1" applyFill="1" applyBorder="1" applyAlignment="1" applyProtection="1">
      <alignment horizontal="center"/>
      <protection hidden="1"/>
    </xf>
    <xf numFmtId="167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0" xfId="1" applyFont="1" applyBorder="1" applyAlignment="1" applyProtection="1">
      <alignment horizontal="center"/>
      <protection hidden="1"/>
    </xf>
    <xf numFmtId="0" fontId="4" fillId="0" borderId="0" xfId="3" applyNumberFormat="1" applyFont="1" applyFill="1" applyAlignment="1" applyProtection="1">
      <alignment horizontal="left"/>
      <protection hidden="1"/>
    </xf>
    <xf numFmtId="0" fontId="4" fillId="0" borderId="0" xfId="3" applyFont="1" applyAlignment="1" applyProtection="1">
      <alignment horizontal="center"/>
      <protection hidden="1"/>
    </xf>
    <xf numFmtId="0" fontId="6" fillId="0" borderId="1" xfId="3" applyNumberFormat="1" applyFont="1" applyFill="1" applyBorder="1" applyAlignment="1" applyProtection="1">
      <alignment horizontal="center"/>
      <protection hidden="1"/>
    </xf>
    <xf numFmtId="0" fontId="9" fillId="0" borderId="0" xfId="3" applyFont="1"/>
    <xf numFmtId="0" fontId="9" fillId="0" borderId="0" xfId="3" applyFont="1" applyAlignment="1">
      <alignment horizontal="center"/>
    </xf>
    <xf numFmtId="0" fontId="4" fillId="0" borderId="0" xfId="3" applyFont="1"/>
    <xf numFmtId="0" fontId="2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2" applyNumberFormat="1" applyFont="1" applyFill="1" applyBorder="1" applyAlignment="1" applyProtection="1">
      <alignment horizontal="center" wrapText="1"/>
      <protection hidden="1"/>
    </xf>
    <xf numFmtId="0" fontId="2" fillId="0" borderId="1" xfId="2" applyNumberFormat="1" applyFont="1" applyFill="1" applyBorder="1" applyAlignment="1" applyProtection="1">
      <alignment horizontal="center"/>
      <protection hidden="1"/>
    </xf>
    <xf numFmtId="171" fontId="4" fillId="0" borderId="1" xfId="1" applyNumberFormat="1" applyFont="1" applyFill="1" applyBorder="1" applyAlignment="1" applyProtection="1">
      <alignment wrapText="1"/>
      <protection hidden="1"/>
    </xf>
    <xf numFmtId="172" fontId="4" fillId="0" borderId="1" xfId="1" applyNumberFormat="1" applyFont="1" applyFill="1" applyBorder="1" applyAlignment="1" applyProtection="1">
      <protection hidden="1"/>
    </xf>
    <xf numFmtId="171" fontId="3" fillId="0" borderId="1" xfId="1" applyNumberFormat="1" applyFont="1" applyFill="1" applyBorder="1" applyAlignment="1" applyProtection="1">
      <alignment wrapText="1"/>
      <protection hidden="1"/>
    </xf>
    <xf numFmtId="172" fontId="3" fillId="0" borderId="1" xfId="1" applyNumberFormat="1" applyFont="1" applyFill="1" applyBorder="1" applyAlignment="1" applyProtection="1">
      <protection hidden="1"/>
    </xf>
    <xf numFmtId="0" fontId="6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NumberFormat="1" applyFont="1" applyFill="1" applyBorder="1" applyAlignment="1" applyProtection="1">
      <alignment horizontal="center"/>
      <protection hidden="1"/>
    </xf>
    <xf numFmtId="0" fontId="6" fillId="0" borderId="1" xfId="4" applyNumberFormat="1" applyFont="1" applyFill="1" applyBorder="1" applyAlignment="1" applyProtection="1">
      <alignment horizontal="center"/>
      <protection hidden="1"/>
    </xf>
    <xf numFmtId="0" fontId="10" fillId="0" borderId="0" xfId="3" applyFont="1"/>
    <xf numFmtId="0" fontId="8" fillId="0" borderId="0" xfId="3" applyFont="1"/>
    <xf numFmtId="0" fontId="0" fillId="0" borderId="0" xfId="0"/>
    <xf numFmtId="0" fontId="5" fillId="0" borderId="0" xfId="3" applyProtection="1">
      <protection hidden="1"/>
    </xf>
    <xf numFmtId="0" fontId="12" fillId="0" borderId="0" xfId="3" applyNumberFormat="1" applyFont="1" applyFill="1" applyAlignment="1" applyProtection="1">
      <alignment horizontal="center"/>
      <protection hidden="1"/>
    </xf>
    <xf numFmtId="0" fontId="13" fillId="0" borderId="0" xfId="3" applyNumberFormat="1" applyFont="1" applyFill="1" applyAlignment="1" applyProtection="1">
      <protection hidden="1"/>
    </xf>
    <xf numFmtId="0" fontId="4" fillId="0" borderId="0" xfId="4" applyFont="1"/>
    <xf numFmtId="0" fontId="4" fillId="0" borderId="0" xfId="4" applyFont="1" applyAlignment="1">
      <alignment horizontal="center"/>
    </xf>
    <xf numFmtId="0" fontId="17" fillId="0" borderId="0" xfId="0" applyFont="1"/>
    <xf numFmtId="0" fontId="4" fillId="0" borderId="0" xfId="3" applyFont="1" applyProtection="1">
      <protection hidden="1"/>
    </xf>
    <xf numFmtId="0" fontId="4" fillId="0" borderId="0" xfId="3" applyNumberFormat="1" applyFont="1" applyFill="1" applyAlignment="1" applyProtection="1">
      <alignment horizontal="centerContinuous"/>
      <protection hidden="1"/>
    </xf>
    <xf numFmtId="0" fontId="4" fillId="0" borderId="0" xfId="3" applyNumberFormat="1" applyFont="1" applyFill="1" applyAlignment="1" applyProtection="1">
      <alignment horizontal="center"/>
      <protection hidden="1"/>
    </xf>
    <xf numFmtId="168" fontId="4" fillId="0" borderId="1" xfId="3" applyNumberFormat="1" applyFont="1" applyFill="1" applyBorder="1" applyAlignment="1" applyProtection="1">
      <alignment horizontal="center"/>
      <protection hidden="1"/>
    </xf>
    <xf numFmtId="0" fontId="17" fillId="0" borderId="0" xfId="0" applyFont="1" applyAlignment="1">
      <alignment horizontal="center"/>
    </xf>
    <xf numFmtId="0" fontId="4" fillId="0" borderId="0" xfId="3" applyNumberFormat="1" applyFont="1" applyFill="1" applyBorder="1" applyAlignment="1" applyProtection="1">
      <alignment horizontal="center"/>
      <protection hidden="1"/>
    </xf>
    <xf numFmtId="0" fontId="4" fillId="0" borderId="0" xfId="3" applyFont="1" applyBorder="1" applyAlignment="1" applyProtection="1">
      <alignment horizontal="center"/>
      <protection hidden="1"/>
    </xf>
    <xf numFmtId="171" fontId="4" fillId="0" borderId="1" xfId="3" applyNumberFormat="1" applyFont="1" applyFill="1" applyBorder="1" applyAlignment="1" applyProtection="1">
      <alignment wrapText="1"/>
      <protection hidden="1"/>
    </xf>
    <xf numFmtId="171" fontId="4" fillId="0" borderId="1" xfId="3" applyNumberFormat="1" applyFont="1" applyFill="1" applyBorder="1" applyAlignment="1" applyProtection="1">
      <alignment horizontal="center"/>
      <protection hidden="1"/>
    </xf>
    <xf numFmtId="172" fontId="4" fillId="0" borderId="1" xfId="3" applyNumberFormat="1" applyFont="1" applyFill="1" applyBorder="1" applyAlignment="1" applyProtection="1">
      <alignment horizontal="center"/>
      <protection hidden="1"/>
    </xf>
    <xf numFmtId="169" fontId="4" fillId="0" borderId="1" xfId="3" applyNumberFormat="1" applyFont="1" applyFill="1" applyBorder="1" applyAlignment="1" applyProtection="1">
      <alignment horizontal="center"/>
      <protection hidden="1"/>
    </xf>
    <xf numFmtId="166" fontId="4" fillId="0" borderId="1" xfId="3" applyNumberFormat="1" applyFont="1" applyFill="1" applyBorder="1" applyAlignment="1" applyProtection="1">
      <protection hidden="1"/>
    </xf>
    <xf numFmtId="166" fontId="3" fillId="0" borderId="1" xfId="3" applyNumberFormat="1" applyFont="1" applyFill="1" applyBorder="1" applyAlignment="1" applyProtection="1">
      <protection hidden="1"/>
    </xf>
    <xf numFmtId="171" fontId="3" fillId="0" borderId="1" xfId="3" applyNumberFormat="1" applyFont="1" applyFill="1" applyBorder="1" applyAlignment="1" applyProtection="1">
      <alignment wrapText="1"/>
      <protection hidden="1"/>
    </xf>
    <xf numFmtId="171" fontId="3" fillId="0" borderId="1" xfId="3" applyNumberFormat="1" applyFont="1" applyFill="1" applyBorder="1" applyAlignment="1" applyProtection="1">
      <alignment horizontal="center"/>
      <protection hidden="1"/>
    </xf>
    <xf numFmtId="172" fontId="3" fillId="0" borderId="1" xfId="3" applyNumberFormat="1" applyFont="1" applyFill="1" applyBorder="1" applyAlignment="1" applyProtection="1">
      <alignment horizontal="center"/>
      <protection hidden="1"/>
    </xf>
    <xf numFmtId="169" fontId="3" fillId="0" borderId="1" xfId="3" applyNumberFormat="1" applyFont="1" applyFill="1" applyBorder="1" applyAlignment="1" applyProtection="1">
      <alignment horizontal="center"/>
      <protection hidden="1"/>
    </xf>
    <xf numFmtId="168" fontId="3" fillId="0" borderId="1" xfId="3" applyNumberFormat="1" applyFont="1" applyFill="1" applyBorder="1" applyAlignment="1" applyProtection="1">
      <alignment horizontal="center"/>
      <protection hidden="1"/>
    </xf>
    <xf numFmtId="0" fontId="18" fillId="0" borderId="0" xfId="0" applyFont="1"/>
    <xf numFmtId="0" fontId="5" fillId="0" borderId="0" xfId="3" applyNumberFormat="1" applyFont="1" applyFill="1" applyAlignment="1" applyProtection="1">
      <alignment horizontal="center"/>
      <protection hidden="1"/>
    </xf>
    <xf numFmtId="0" fontId="8" fillId="0" borderId="0" xfId="3" applyFont="1" applyAlignment="1">
      <alignment wrapText="1"/>
    </xf>
    <xf numFmtId="0" fontId="5" fillId="0" borderId="0" xfId="3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2" fillId="0" borderId="0" xfId="3" applyNumberFormat="1" applyFont="1" applyFill="1" applyBorder="1" applyAlignment="1" applyProtection="1">
      <alignment horizontal="center"/>
      <protection hidden="1"/>
    </xf>
    <xf numFmtId="0" fontId="5" fillId="0" borderId="0" xfId="3" applyBorder="1" applyAlignment="1" applyProtection="1">
      <alignment horizontal="center"/>
      <protection hidden="1"/>
    </xf>
    <xf numFmtId="0" fontId="19" fillId="0" borderId="0" xfId="6"/>
    <xf numFmtId="0" fontId="19" fillId="0" borderId="0" xfId="8"/>
    <xf numFmtId="0" fontId="15" fillId="0" borderId="0" xfId="8" applyFont="1"/>
    <xf numFmtId="0" fontId="23" fillId="0" borderId="0" xfId="44" applyFont="1"/>
    <xf numFmtId="0" fontId="23" fillId="0" borderId="0" xfId="44" applyFont="1" applyAlignment="1">
      <alignment horizontal="left" readingOrder="2"/>
    </xf>
    <xf numFmtId="0" fontId="23" fillId="0" borderId="0" xfId="44" applyFont="1" applyAlignment="1">
      <alignment horizontal="center"/>
    </xf>
    <xf numFmtId="0" fontId="15" fillId="0" borderId="0" xfId="8" applyFont="1" applyAlignment="1">
      <alignment horizontal="center"/>
    </xf>
    <xf numFmtId="0" fontId="25" fillId="0" borderId="0" xfId="8" applyFont="1" applyAlignment="1">
      <alignment horizontal="center"/>
    </xf>
    <xf numFmtId="0" fontId="3" fillId="0" borderId="1" xfId="52" applyFont="1" applyBorder="1" applyAlignment="1">
      <alignment horizontal="center" vertical="center" wrapText="1"/>
    </xf>
    <xf numFmtId="0" fontId="3" fillId="0" borderId="1" xfId="8" applyFont="1" applyBorder="1" applyAlignment="1">
      <alignment horizontal="center"/>
    </xf>
    <xf numFmtId="0" fontId="27" fillId="0" borderId="1" xfId="8" applyFont="1" applyBorder="1" applyAlignment="1">
      <alignment horizontal="center" vertical="center"/>
    </xf>
    <xf numFmtId="0" fontId="28" fillId="0" borderId="1" xfId="44" applyFont="1" applyBorder="1"/>
    <xf numFmtId="173" fontId="27" fillId="0" borderId="1" xfId="8" applyNumberFormat="1" applyFont="1" applyFill="1" applyBorder="1" applyAlignment="1">
      <alignment horizontal="center" vertical="center"/>
    </xf>
    <xf numFmtId="173" fontId="28" fillId="0" borderId="1" xfId="52" applyNumberFormat="1" applyFont="1" applyBorder="1" applyAlignment="1">
      <alignment horizontal="center" vertical="center" wrapText="1"/>
    </xf>
    <xf numFmtId="173" fontId="28" fillId="0" borderId="1" xfId="8" applyNumberFormat="1" applyFont="1" applyBorder="1" applyAlignment="1">
      <alignment horizontal="center" vertical="center"/>
    </xf>
    <xf numFmtId="173" fontId="27" fillId="0" borderId="1" xfId="45" applyNumberFormat="1" applyFont="1" applyBorder="1" applyAlignment="1">
      <alignment horizontal="center" vertical="center"/>
    </xf>
    <xf numFmtId="0" fontId="27" fillId="0" borderId="1" xfId="45" applyFont="1" applyBorder="1" applyAlignment="1">
      <alignment horizontal="center" vertical="center"/>
    </xf>
    <xf numFmtId="0" fontId="27" fillId="0" borderId="1" xfId="8" applyFont="1" applyBorder="1"/>
    <xf numFmtId="0" fontId="8" fillId="0" borderId="1" xfId="8" applyFont="1" applyBorder="1" applyAlignment="1">
      <alignment horizontal="center" vertical="center" wrapText="1"/>
    </xf>
    <xf numFmtId="173" fontId="8" fillId="0" borderId="1" xfId="8" applyNumberFormat="1" applyFont="1" applyBorder="1" applyAlignment="1">
      <alignment horizontal="center" vertical="center" wrapText="1"/>
    </xf>
    <xf numFmtId="0" fontId="25" fillId="0" borderId="0" xfId="8" applyFont="1"/>
    <xf numFmtId="0" fontId="4" fillId="0" borderId="0" xfId="4" applyFont="1" applyAlignment="1"/>
    <xf numFmtId="174" fontId="27" fillId="0" borderId="1" xfId="5" applyNumberFormat="1" applyFont="1" applyFill="1" applyBorder="1" applyAlignment="1">
      <alignment horizontal="center" vertical="center" shrinkToFit="1"/>
    </xf>
    <xf numFmtId="173" fontId="27" fillId="0" borderId="1" xfId="44" applyNumberFormat="1" applyFont="1" applyBorder="1" applyAlignment="1">
      <alignment horizontal="center"/>
    </xf>
    <xf numFmtId="0" fontId="4" fillId="0" borderId="0" xfId="8" applyFont="1" applyFill="1"/>
    <xf numFmtId="0" fontId="15" fillId="0" borderId="0" xfId="8" applyFont="1" applyFill="1"/>
    <xf numFmtId="0" fontId="9" fillId="0" borderId="0" xfId="8" applyFont="1"/>
    <xf numFmtId="0" fontId="4" fillId="0" borderId="0" xfId="8" applyFont="1" applyFill="1" applyAlignment="1">
      <alignment horizontal="center"/>
    </xf>
    <xf numFmtId="0" fontId="3" fillId="0" borderId="1" xfId="8" applyFont="1" applyFill="1" applyBorder="1" applyAlignment="1">
      <alignment horizontal="center" vertical="center" wrapText="1"/>
    </xf>
    <xf numFmtId="0" fontId="4" fillId="0" borderId="1" xfId="8" applyFont="1" applyFill="1" applyBorder="1" applyAlignment="1">
      <alignment horizontal="left" wrapText="1"/>
    </xf>
    <xf numFmtId="175" fontId="4" fillId="0" borderId="1" xfId="8" applyNumberFormat="1" applyFont="1" applyBorder="1" applyAlignment="1">
      <alignment horizontal="center" vertical="center" wrapText="1"/>
    </xf>
    <xf numFmtId="0" fontId="4" fillId="0" borderId="1" xfId="8" applyFont="1" applyFill="1" applyBorder="1" applyAlignment="1">
      <alignment wrapText="1"/>
    </xf>
    <xf numFmtId="0" fontId="30" fillId="0" borderId="0" xfId="8" applyFont="1" applyFill="1" applyBorder="1" applyAlignment="1">
      <alignment vertical="center" wrapText="1"/>
    </xf>
    <xf numFmtId="175" fontId="31" fillId="0" borderId="0" xfId="8" applyNumberFormat="1" applyFont="1" applyFill="1" applyBorder="1" applyAlignment="1">
      <alignment horizontal="center" vertical="center"/>
    </xf>
    <xf numFmtId="175" fontId="30" fillId="0" borderId="0" xfId="8" applyNumberFormat="1" applyFont="1" applyBorder="1" applyAlignment="1">
      <alignment horizontal="center" wrapText="1"/>
    </xf>
    <xf numFmtId="0" fontId="4" fillId="0" borderId="0" xfId="5" applyNumberFormat="1" applyFont="1" applyFill="1" applyAlignment="1" applyProtection="1">
      <alignment horizontal="left"/>
      <protection hidden="1"/>
    </xf>
    <xf numFmtId="0" fontId="4" fillId="0" borderId="0" xfId="5" applyFont="1" applyAlignment="1" applyProtection="1">
      <alignment horizontal="center"/>
      <protection hidden="1"/>
    </xf>
    <xf numFmtId="0" fontId="5" fillId="0" borderId="0" xfId="5" applyFont="1" applyAlignment="1">
      <alignment horizontal="center"/>
    </xf>
    <xf numFmtId="0" fontId="4" fillId="0" borderId="0" xfId="5" applyFont="1" applyAlignment="1" applyProtection="1">
      <alignment horizontal="right"/>
      <protection hidden="1"/>
    </xf>
    <xf numFmtId="0" fontId="4" fillId="0" borderId="0" xfId="5" applyFont="1" applyAlignment="1" applyProtection="1">
      <protection hidden="1"/>
    </xf>
    <xf numFmtId="0" fontId="32" fillId="0" borderId="0" xfId="41" applyFont="1"/>
    <xf numFmtId="0" fontId="4" fillId="0" borderId="0" xfId="8" applyFont="1" applyFill="1" applyAlignment="1">
      <alignment horizontal="left" indent="3"/>
    </xf>
    <xf numFmtId="0" fontId="9" fillId="0" borderId="0" xfId="8" applyFont="1" applyAlignment="1">
      <alignment horizontal="left" readingOrder="2"/>
    </xf>
    <xf numFmtId="0" fontId="4" fillId="0" borderId="0" xfId="8" applyFont="1" applyFill="1" applyAlignment="1"/>
    <xf numFmtId="175" fontId="4" fillId="0" borderId="0" xfId="8" applyNumberFormat="1" applyFont="1" applyFill="1" applyAlignment="1"/>
    <xf numFmtId="0" fontId="3" fillId="2" borderId="1" xfId="8" applyFont="1" applyFill="1" applyBorder="1" applyAlignment="1">
      <alignment horizontal="center" vertical="center" wrapText="1"/>
    </xf>
    <xf numFmtId="4" fontId="4" fillId="0" borderId="1" xfId="8" applyNumberFormat="1" applyFont="1" applyBorder="1" applyAlignment="1">
      <alignment horizontal="center" vertical="center" wrapText="1"/>
    </xf>
    <xf numFmtId="4" fontId="4" fillId="0" borderId="1" xfId="8" applyNumberFormat="1" applyFont="1" applyFill="1" applyBorder="1" applyAlignment="1">
      <alignment horizontal="center" vertical="center"/>
    </xf>
    <xf numFmtId="175" fontId="4" fillId="0" borderId="0" xfId="8" applyNumberFormat="1" applyFont="1" applyFill="1"/>
    <xf numFmtId="3" fontId="4" fillId="0" borderId="0" xfId="8" applyNumberFormat="1" applyFont="1" applyFill="1"/>
    <xf numFmtId="0" fontId="33" fillId="0" borderId="0" xfId="5" applyFont="1" applyAlignment="1" applyProtection="1">
      <alignment horizontal="center"/>
      <protection hidden="1"/>
    </xf>
    <xf numFmtId="0" fontId="34" fillId="0" borderId="0" xfId="5" applyFont="1" applyAlignment="1">
      <alignment horizontal="center"/>
    </xf>
    <xf numFmtId="0" fontId="35" fillId="0" borderId="0" xfId="41" applyFont="1"/>
    <xf numFmtId="0" fontId="33" fillId="0" borderId="0" xfId="5" applyFont="1" applyAlignment="1" applyProtection="1">
      <protection hidden="1"/>
    </xf>
    <xf numFmtId="0" fontId="33" fillId="0" borderId="0" xfId="5" applyFont="1" applyAlignment="1" applyProtection="1">
      <alignment horizontal="right"/>
      <protection hidden="1"/>
    </xf>
    <xf numFmtId="4" fontId="4" fillId="0" borderId="0" xfId="8" applyNumberFormat="1" applyFont="1" applyFill="1"/>
    <xf numFmtId="0" fontId="23" fillId="0" borderId="0" xfId="8" applyFont="1" applyAlignment="1">
      <alignment horizontal="left" readingOrder="1"/>
    </xf>
    <xf numFmtId="0" fontId="3" fillId="0" borderId="9" xfId="7" applyFont="1" applyBorder="1" applyAlignment="1">
      <alignment horizontal="center" wrapText="1"/>
    </xf>
    <xf numFmtId="0" fontId="3" fillId="0" borderId="9" xfId="7" applyFont="1" applyBorder="1" applyAlignment="1">
      <alignment vertical="center" wrapText="1"/>
    </xf>
    <xf numFmtId="0" fontId="3" fillId="0" borderId="9" xfId="7" applyFont="1" applyBorder="1" applyAlignment="1">
      <alignment horizontal="center" vertical="center"/>
    </xf>
    <xf numFmtId="175" fontId="3" fillId="0" borderId="9" xfId="7" applyNumberFormat="1" applyFont="1" applyBorder="1" applyAlignment="1">
      <alignment horizontal="center" vertical="center"/>
    </xf>
    <xf numFmtId="0" fontId="4" fillId="0" borderId="9" xfId="7" applyFont="1" applyBorder="1" applyAlignment="1">
      <alignment vertical="center" wrapText="1"/>
    </xf>
    <xf numFmtId="0" fontId="4" fillId="0" borderId="9" xfId="7" applyFont="1" applyBorder="1" applyAlignment="1">
      <alignment horizontal="center" vertical="center"/>
    </xf>
    <xf numFmtId="175" fontId="4" fillId="0" borderId="9" xfId="7" applyNumberFormat="1" applyFont="1" applyBorder="1" applyAlignment="1">
      <alignment horizontal="center" vertical="center"/>
    </xf>
    <xf numFmtId="0" fontId="4" fillId="0" borderId="1" xfId="8" applyFont="1" applyFill="1" applyBorder="1" applyAlignment="1">
      <alignment horizontal="left" vertical="center" wrapText="1"/>
    </xf>
    <xf numFmtId="0" fontId="4" fillId="0" borderId="1" xfId="8" applyFont="1" applyFill="1" applyBorder="1" applyAlignment="1">
      <alignment horizontal="center" vertical="center"/>
    </xf>
    <xf numFmtId="175" fontId="4" fillId="0" borderId="9" xfId="7" applyNumberFormat="1" applyFont="1" applyBorder="1" applyAlignment="1">
      <alignment horizontal="center" vertical="center" wrapText="1"/>
    </xf>
    <xf numFmtId="173" fontId="3" fillId="0" borderId="9" xfId="7" applyNumberFormat="1" applyFont="1" applyBorder="1" applyAlignment="1">
      <alignment horizontal="center" vertical="center" wrapText="1"/>
    </xf>
    <xf numFmtId="0" fontId="4" fillId="0" borderId="10" xfId="7" applyFont="1" applyBorder="1" applyAlignment="1">
      <alignment vertical="center" wrapText="1"/>
    </xf>
    <xf numFmtId="0" fontId="4" fillId="0" borderId="10" xfId="7" applyFont="1" applyBorder="1" applyAlignment="1">
      <alignment horizontal="center" vertical="center"/>
    </xf>
    <xf numFmtId="175" fontId="4" fillId="0" borderId="10" xfId="7" applyNumberFormat="1" applyFont="1" applyBorder="1" applyAlignment="1">
      <alignment horizontal="center" vertical="center"/>
    </xf>
    <xf numFmtId="0" fontId="4" fillId="0" borderId="11" xfId="7" applyFont="1" applyBorder="1" applyAlignment="1">
      <alignment horizontal="center" vertical="center"/>
    </xf>
    <xf numFmtId="175" fontId="4" fillId="0" borderId="1" xfId="7" applyNumberFormat="1" applyFont="1" applyBorder="1" applyAlignment="1">
      <alignment horizontal="center" vertical="center"/>
    </xf>
    <xf numFmtId="0" fontId="3" fillId="0" borderId="1" xfId="7" applyFont="1" applyBorder="1" applyAlignment="1">
      <alignment wrapText="1"/>
    </xf>
    <xf numFmtId="2" fontId="4" fillId="0" borderId="1" xfId="7" applyNumberFormat="1" applyFont="1" applyBorder="1" applyAlignment="1">
      <alignment horizontal="center"/>
    </xf>
    <xf numFmtId="173" fontId="4" fillId="0" borderId="1" xfId="7" applyNumberFormat="1" applyFont="1" applyBorder="1" applyAlignment="1">
      <alignment horizontal="center"/>
    </xf>
    <xf numFmtId="0" fontId="4" fillId="0" borderId="1" xfId="7" applyFont="1" applyBorder="1" applyAlignment="1">
      <alignment wrapText="1"/>
    </xf>
    <xf numFmtId="0" fontId="4" fillId="0" borderId="0" xfId="7" applyFont="1" applyFill="1" applyBorder="1" applyAlignment="1">
      <alignment wrapText="1"/>
    </xf>
    <xf numFmtId="0" fontId="4" fillId="0" borderId="0" xfId="8" applyFont="1" applyAlignment="1">
      <alignment horizontal="right"/>
    </xf>
    <xf numFmtId="0" fontId="19" fillId="0" borderId="0" xfId="8" applyAlignment="1">
      <alignment horizontal="right"/>
    </xf>
    <xf numFmtId="0" fontId="15" fillId="0" borderId="0" xfId="8" applyFont="1" applyAlignment="1">
      <alignment horizontal="right"/>
    </xf>
    <xf numFmtId="0" fontId="3" fillId="0" borderId="12" xfId="7" applyFont="1" applyBorder="1" applyAlignment="1">
      <alignment vertical="center" wrapText="1"/>
    </xf>
    <xf numFmtId="0" fontId="3" fillId="0" borderId="12" xfId="7" applyFont="1" applyBorder="1" applyAlignment="1">
      <alignment horizontal="center" vertical="center"/>
    </xf>
    <xf numFmtId="175" fontId="3" fillId="0" borderId="12" xfId="7" applyNumberFormat="1" applyFont="1" applyBorder="1" applyAlignment="1">
      <alignment horizontal="center" vertical="center"/>
    </xf>
    <xf numFmtId="0" fontId="25" fillId="0" borderId="0" xfId="53" applyFont="1" applyFill="1"/>
    <xf numFmtId="175" fontId="15" fillId="2" borderId="0" xfId="8" applyNumberFormat="1" applyFont="1" applyFill="1"/>
    <xf numFmtId="0" fontId="26" fillId="2" borderId="0" xfId="53" applyFont="1" applyFill="1" applyAlignment="1">
      <alignment horizontal="center" vertical="center" wrapText="1"/>
    </xf>
    <xf numFmtId="0" fontId="26" fillId="0" borderId="0" xfId="53" applyFont="1" applyFill="1" applyAlignment="1">
      <alignment horizontal="center" vertical="center" wrapText="1"/>
    </xf>
    <xf numFmtId="175" fontId="16" fillId="0" borderId="0" xfId="8" applyNumberFormat="1" applyFont="1" applyFill="1" applyAlignment="1">
      <alignment horizontal="right"/>
    </xf>
    <xf numFmtId="0" fontId="38" fillId="0" borderId="1" xfId="53" applyFont="1" applyFill="1" applyBorder="1" applyAlignment="1">
      <alignment horizontal="center" vertical="center"/>
    </xf>
    <xf numFmtId="0" fontId="38" fillId="0" borderId="1" xfId="53" applyFont="1" applyFill="1" applyBorder="1" applyAlignment="1">
      <alignment horizontal="center" vertical="center" wrapText="1"/>
    </xf>
    <xf numFmtId="175" fontId="7" fillId="2" borderId="1" xfId="8" applyNumberFormat="1" applyFont="1" applyFill="1" applyBorder="1" applyAlignment="1">
      <alignment horizontal="center" vertical="center" wrapText="1"/>
    </xf>
    <xf numFmtId="0" fontId="38" fillId="0" borderId="1" xfId="53" applyFont="1" applyFill="1" applyBorder="1"/>
    <xf numFmtId="175" fontId="7" fillId="2" borderId="1" xfId="53" applyNumberFormat="1" applyFont="1" applyFill="1" applyBorder="1" applyAlignment="1">
      <alignment vertical="center"/>
    </xf>
    <xf numFmtId="175" fontId="19" fillId="0" borderId="0" xfId="8" applyNumberFormat="1"/>
    <xf numFmtId="0" fontId="39" fillId="0" borderId="0" xfId="8" applyFont="1"/>
    <xf numFmtId="175" fontId="39" fillId="0" borderId="0" xfId="8" applyNumberFormat="1" applyFont="1"/>
    <xf numFmtId="0" fontId="2" fillId="0" borderId="1" xfId="8" applyFont="1" applyBorder="1"/>
    <xf numFmtId="0" fontId="7" fillId="0" borderId="1" xfId="8" applyFont="1" applyBorder="1" applyAlignment="1">
      <alignment horizontal="center"/>
    </xf>
    <xf numFmtId="0" fontId="9" fillId="0" borderId="1" xfId="8" applyFont="1" applyBorder="1" applyAlignment="1">
      <alignment wrapText="1"/>
    </xf>
    <xf numFmtId="0" fontId="23" fillId="0" borderId="1" xfId="53" applyFont="1" applyFill="1" applyBorder="1" applyAlignment="1">
      <alignment horizontal="center" vertical="center"/>
    </xf>
    <xf numFmtId="175" fontId="9" fillId="2" borderId="1" xfId="8" applyNumberFormat="1" applyFont="1" applyFill="1" applyBorder="1" applyAlignment="1">
      <alignment vertical="center"/>
    </xf>
    <xf numFmtId="0" fontId="9" fillId="0" borderId="1" xfId="58" applyFont="1" applyBorder="1" applyAlignment="1" applyProtection="1">
      <alignment wrapText="1"/>
    </xf>
    <xf numFmtId="0" fontId="23" fillId="2" borderId="1" xfId="51" applyFont="1" applyFill="1" applyBorder="1" applyAlignment="1">
      <alignment horizontal="center" vertical="center"/>
    </xf>
    <xf numFmtId="0" fontId="16" fillId="0" borderId="0" xfId="32" applyFont="1"/>
    <xf numFmtId="0" fontId="7" fillId="0" borderId="1" xfId="8" applyFont="1" applyBorder="1" applyAlignment="1">
      <alignment horizontal="left" wrapText="1"/>
    </xf>
    <xf numFmtId="0" fontId="9" fillId="0" borderId="1" xfId="8" applyFont="1" applyBorder="1" applyAlignment="1">
      <alignment horizontal="center" vertical="center" wrapText="1"/>
    </xf>
    <xf numFmtId="175" fontId="9" fillId="0" borderId="1" xfId="8" applyNumberFormat="1" applyFont="1" applyBorder="1" applyAlignment="1">
      <alignment vertical="center" wrapText="1"/>
    </xf>
    <xf numFmtId="0" fontId="38" fillId="0" borderId="1" xfId="53" applyFont="1" applyFill="1" applyBorder="1" applyAlignment="1"/>
    <xf numFmtId="0" fontId="23" fillId="0" borderId="1" xfId="58" applyFont="1" applyBorder="1" applyAlignment="1" applyProtection="1">
      <alignment wrapText="1"/>
    </xf>
    <xf numFmtId="0" fontId="9" fillId="0" borderId="1" xfId="8" applyFont="1" applyBorder="1" applyAlignment="1">
      <alignment horizontal="center"/>
    </xf>
    <xf numFmtId="175" fontId="9" fillId="2" borderId="1" xfId="53" applyNumberFormat="1" applyFont="1" applyFill="1" applyBorder="1" applyAlignment="1">
      <alignment vertical="center"/>
    </xf>
    <xf numFmtId="0" fontId="9" fillId="0" borderId="1" xfId="8" applyFont="1" applyBorder="1" applyAlignment="1">
      <alignment horizontal="center" wrapText="1"/>
    </xf>
    <xf numFmtId="0" fontId="9" fillId="0" borderId="7" xfId="53" applyFont="1" applyFill="1" applyBorder="1" applyAlignment="1">
      <alignment horizontal="left" vertical="center" wrapText="1"/>
    </xf>
    <xf numFmtId="0" fontId="23" fillId="0" borderId="7" xfId="53" applyFont="1" applyFill="1" applyBorder="1" applyAlignment="1">
      <alignment horizontal="center" vertical="center"/>
    </xf>
    <xf numFmtId="175" fontId="9" fillId="2" borderId="7" xfId="8" applyNumberFormat="1" applyFont="1" applyFill="1" applyBorder="1" applyAlignment="1">
      <alignment vertical="center"/>
    </xf>
    <xf numFmtId="0" fontId="9" fillId="0" borderId="1" xfId="53" applyFont="1" applyFill="1" applyBorder="1" applyAlignment="1">
      <alignment horizontal="left" vertical="center" wrapText="1"/>
    </xf>
    <xf numFmtId="0" fontId="38" fillId="0" borderId="1" xfId="53" applyFont="1" applyFill="1" applyBorder="1" applyAlignment="1">
      <alignment wrapText="1"/>
    </xf>
    <xf numFmtId="0" fontId="9" fillId="2" borderId="1" xfId="53" applyFont="1" applyFill="1" applyBorder="1" applyAlignment="1">
      <alignment wrapText="1"/>
    </xf>
    <xf numFmtId="0" fontId="23" fillId="2" borderId="1" xfId="53" applyFont="1" applyFill="1" applyBorder="1" applyAlignment="1">
      <alignment horizontal="center" vertical="center"/>
    </xf>
    <xf numFmtId="0" fontId="19" fillId="2" borderId="0" xfId="8" applyFill="1"/>
    <xf numFmtId="0" fontId="23" fillId="0" borderId="1" xfId="53" applyFont="1" applyFill="1" applyBorder="1" applyAlignment="1">
      <alignment wrapText="1"/>
    </xf>
    <xf numFmtId="0" fontId="23" fillId="0" borderId="4" xfId="8" applyFont="1" applyBorder="1" applyAlignment="1">
      <alignment wrapText="1"/>
    </xf>
    <xf numFmtId="0" fontId="23" fillId="0" borderId="0" xfId="8" applyFont="1" applyAlignment="1">
      <alignment wrapText="1"/>
    </xf>
    <xf numFmtId="0" fontId="38" fillId="2" borderId="1" xfId="53" applyFont="1" applyFill="1" applyBorder="1" applyAlignment="1">
      <alignment wrapText="1"/>
    </xf>
    <xf numFmtId="0" fontId="38" fillId="2" borderId="1" xfId="53" applyFont="1" applyFill="1" applyBorder="1" applyAlignment="1">
      <alignment horizontal="center" vertical="center"/>
    </xf>
    <xf numFmtId="0" fontId="39" fillId="2" borderId="0" xfId="8" applyFont="1" applyFill="1"/>
    <xf numFmtId="0" fontId="9" fillId="2" borderId="1" xfId="53" applyFont="1" applyFill="1" applyBorder="1" applyAlignment="1">
      <alignment vertical="top" wrapText="1"/>
    </xf>
    <xf numFmtId="0" fontId="9" fillId="0" borderId="1" xfId="8" applyFont="1" applyBorder="1"/>
    <xf numFmtId="0" fontId="9" fillId="0" borderId="1" xfId="53" applyFont="1" applyFill="1" applyBorder="1" applyAlignment="1">
      <alignment wrapText="1"/>
    </xf>
    <xf numFmtId="0" fontId="9" fillId="0" borderId="1" xfId="8" applyFont="1" applyBorder="1" applyAlignment="1">
      <alignment horizontal="left" wrapText="1"/>
    </xf>
    <xf numFmtId="0" fontId="9" fillId="0" borderId="1" xfId="8" applyFont="1" applyBorder="1" applyAlignment="1">
      <alignment horizontal="center" vertical="center"/>
    </xf>
    <xf numFmtId="0" fontId="19" fillId="0" borderId="0" xfId="8" applyFont="1"/>
    <xf numFmtId="0" fontId="23" fillId="0" borderId="1" xfId="8" applyFont="1" applyFill="1" applyBorder="1" applyAlignment="1">
      <alignment horizontal="left" vertical="top" wrapText="1"/>
    </xf>
    <xf numFmtId="0" fontId="23" fillId="2" borderId="1" xfId="53" applyFont="1" applyFill="1" applyBorder="1" applyAlignment="1">
      <alignment horizontal="left" vertical="top" wrapText="1"/>
    </xf>
    <xf numFmtId="0" fontId="23" fillId="0" borderId="1" xfId="53" applyFont="1" applyFill="1" applyBorder="1" applyAlignment="1">
      <alignment horizontal="left" vertical="top" wrapText="1"/>
    </xf>
    <xf numFmtId="175" fontId="7" fillId="0" borderId="1" xfId="8" applyNumberFormat="1" applyFont="1" applyFill="1" applyBorder="1" applyAlignment="1">
      <alignment vertical="center" wrapText="1"/>
    </xf>
    <xf numFmtId="175" fontId="7" fillId="0" borderId="1" xfId="8" applyNumberFormat="1" applyFont="1" applyFill="1" applyBorder="1" applyAlignment="1" applyProtection="1">
      <alignment horizontal="center" vertical="center" wrapText="1"/>
    </xf>
    <xf numFmtId="0" fontId="9" fillId="0" borderId="1" xfId="8" applyFont="1" applyFill="1" applyBorder="1" applyAlignment="1">
      <alignment horizontal="justify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justify" vertical="center" wrapText="1"/>
    </xf>
    <xf numFmtId="0" fontId="7" fillId="0" borderId="1" xfId="8" applyFont="1" applyFill="1" applyBorder="1" applyAlignment="1">
      <alignment horizontal="center" vertical="center" wrapText="1"/>
    </xf>
    <xf numFmtId="174" fontId="9" fillId="2" borderId="1" xfId="54" applyNumberFormat="1" applyFont="1" applyFill="1" applyBorder="1" applyAlignment="1">
      <alignment horizontal="left" vertical="top" wrapText="1"/>
    </xf>
    <xf numFmtId="49" fontId="23" fillId="2" borderId="1" xfId="53" applyNumberFormat="1" applyFont="1" applyFill="1" applyBorder="1" applyAlignment="1">
      <alignment horizontal="center" vertical="center"/>
    </xf>
    <xf numFmtId="175" fontId="7" fillId="2" borderId="1" xfId="53" applyNumberFormat="1" applyFont="1" applyFill="1" applyBorder="1" applyAlignment="1">
      <alignment horizontal="right" vertical="center"/>
    </xf>
    <xf numFmtId="0" fontId="23" fillId="2" borderId="1" xfId="5" applyFont="1" applyFill="1" applyBorder="1" applyAlignment="1">
      <alignment horizontal="left" vertical="center" wrapText="1"/>
    </xf>
    <xf numFmtId="175" fontId="9" fillId="2" borderId="1" xfId="53" applyNumberFormat="1" applyFont="1" applyFill="1" applyBorder="1" applyAlignment="1">
      <alignment horizontal="right" vertical="center"/>
    </xf>
    <xf numFmtId="0" fontId="7" fillId="0" borderId="1" xfId="53" applyFont="1" applyFill="1" applyBorder="1" applyAlignment="1">
      <alignment wrapText="1"/>
    </xf>
    <xf numFmtId="175" fontId="38" fillId="2" borderId="1" xfId="53" applyNumberFormat="1" applyFont="1" applyFill="1" applyBorder="1" applyAlignment="1">
      <alignment vertical="center"/>
    </xf>
    <xf numFmtId="175" fontId="38" fillId="0" borderId="1" xfId="53" applyNumberFormat="1" applyFont="1" applyFill="1" applyBorder="1" applyAlignment="1">
      <alignment vertical="center"/>
    </xf>
    <xf numFmtId="0" fontId="39" fillId="0" borderId="0" xfId="8" applyFont="1" applyFill="1"/>
    <xf numFmtId="0" fontId="23" fillId="0" borderId="1" xfId="40" applyFont="1" applyFill="1" applyBorder="1" applyAlignment="1">
      <alignment wrapText="1"/>
    </xf>
    <xf numFmtId="175" fontId="9" fillId="2" borderId="1" xfId="8" applyNumberFormat="1" applyFont="1" applyFill="1" applyBorder="1" applyAlignment="1">
      <alignment horizontal="right" vertical="center"/>
    </xf>
    <xf numFmtId="0" fontId="19" fillId="0" borderId="0" xfId="8" applyFill="1"/>
    <xf numFmtId="0" fontId="42" fillId="0" borderId="1" xfId="8" applyFont="1" applyBorder="1" applyAlignment="1">
      <alignment horizontal="justify" wrapText="1"/>
    </xf>
    <xf numFmtId="175" fontId="7" fillId="2" borderId="1" xfId="8" applyNumberFormat="1" applyFont="1" applyFill="1" applyBorder="1" applyAlignment="1">
      <alignment horizontal="right" vertical="center"/>
    </xf>
    <xf numFmtId="0" fontId="44" fillId="0" borderId="1" xfId="8" applyFont="1" applyBorder="1" applyAlignment="1">
      <alignment vertical="center" wrapText="1"/>
    </xf>
    <xf numFmtId="0" fontId="23" fillId="0" borderId="1" xfId="8" applyFont="1" applyBorder="1" applyAlignment="1">
      <alignment horizontal="center" vertical="center"/>
    </xf>
    <xf numFmtId="0" fontId="38" fillId="0" borderId="0" xfId="53" applyFont="1" applyFill="1" applyBorder="1" applyAlignment="1">
      <alignment wrapText="1"/>
    </xf>
    <xf numFmtId="0" fontId="38" fillId="0" borderId="0" xfId="53" applyFont="1" applyFill="1" applyBorder="1" applyAlignment="1">
      <alignment horizontal="center" vertical="center"/>
    </xf>
    <xf numFmtId="175" fontId="9" fillId="2" borderId="0" xfId="8" applyNumberFormat="1" applyFont="1" applyFill="1"/>
    <xf numFmtId="0" fontId="23" fillId="0" borderId="0" xfId="53" applyFont="1" applyFill="1"/>
    <xf numFmtId="0" fontId="25" fillId="0" borderId="0" xfId="53" applyFont="1" applyFill="1" applyAlignment="1"/>
    <xf numFmtId="0" fontId="26" fillId="2" borderId="0" xfId="53" applyFont="1" applyFill="1" applyAlignment="1">
      <alignment horizontal="center" wrapText="1"/>
    </xf>
    <xf numFmtId="175" fontId="9" fillId="2" borderId="0" xfId="8" applyNumberFormat="1" applyFont="1" applyFill="1" applyAlignment="1">
      <alignment horizontal="right" vertical="center" wrapText="1"/>
    </xf>
    <xf numFmtId="3" fontId="7" fillId="2" borderId="1" xfId="8" applyNumberFormat="1" applyFont="1" applyFill="1" applyBorder="1" applyAlignment="1">
      <alignment horizontal="center" vertical="center" wrapText="1"/>
    </xf>
    <xf numFmtId="175" fontId="9" fillId="2" borderId="1" xfId="8" applyNumberFormat="1" applyFont="1" applyFill="1" applyBorder="1"/>
    <xf numFmtId="0" fontId="23" fillId="0" borderId="1" xfId="8" applyFont="1" applyBorder="1" applyAlignment="1">
      <alignment wrapText="1"/>
    </xf>
    <xf numFmtId="0" fontId="9" fillId="0" borderId="1" xfId="8" applyFont="1" applyBorder="1" applyAlignment="1">
      <alignment horizontal="left" vertical="center"/>
    </xf>
    <xf numFmtId="0" fontId="38" fillId="0" borderId="1" xfId="53" applyFont="1" applyFill="1" applyBorder="1" applyAlignment="1">
      <alignment vertical="center" wrapText="1"/>
    </xf>
    <xf numFmtId="175" fontId="23" fillId="2" borderId="1" xfId="53" applyNumberFormat="1" applyFont="1" applyFill="1" applyBorder="1" applyAlignment="1">
      <alignment vertical="center"/>
    </xf>
    <xf numFmtId="175" fontId="9" fillId="2" borderId="0" xfId="8" applyNumberFormat="1" applyFont="1" applyFill="1" applyBorder="1"/>
    <xf numFmtId="175" fontId="9" fillId="2" borderId="0" xfId="8" applyNumberFormat="1" applyFont="1" applyFill="1" applyBorder="1" applyAlignment="1">
      <alignment vertical="center"/>
    </xf>
    <xf numFmtId="0" fontId="23" fillId="0" borderId="0" xfId="53" applyFont="1" applyFill="1" applyBorder="1"/>
    <xf numFmtId="0" fontId="9" fillId="0" borderId="0" xfId="53" applyFont="1" applyFill="1" applyBorder="1" applyAlignment="1">
      <alignment wrapText="1"/>
    </xf>
    <xf numFmtId="0" fontId="23" fillId="0" borderId="0" xfId="53" applyFont="1" applyFill="1" applyBorder="1" applyAlignment="1">
      <alignment horizontal="center" vertical="center"/>
    </xf>
    <xf numFmtId="175" fontId="9" fillId="2" borderId="0" xfId="8" applyNumberFormat="1" applyFont="1" applyFill="1" applyBorder="1" applyAlignment="1">
      <alignment horizontal="right" vertical="center"/>
    </xf>
    <xf numFmtId="175" fontId="7" fillId="2" borderId="0" xfId="53" applyNumberFormat="1" applyFont="1" applyFill="1" applyBorder="1" applyAlignment="1">
      <alignment vertical="center"/>
    </xf>
    <xf numFmtId="174" fontId="9" fillId="2" borderId="0" xfId="54" applyNumberFormat="1" applyFont="1" applyFill="1" applyBorder="1" applyAlignment="1">
      <alignment horizontal="left" wrapText="1"/>
    </xf>
    <xf numFmtId="49" fontId="23" fillId="2" borderId="0" xfId="53" applyNumberFormat="1" applyFont="1" applyFill="1" applyBorder="1" applyAlignment="1">
      <alignment horizontal="center" vertical="center"/>
    </xf>
    <xf numFmtId="175" fontId="9" fillId="2" borderId="0" xfId="53" applyNumberFormat="1" applyFont="1" applyFill="1" applyBorder="1" applyAlignment="1">
      <alignment vertical="center"/>
    </xf>
    <xf numFmtId="0" fontId="19" fillId="2" borderId="0" xfId="8" applyFill="1" applyBorder="1"/>
    <xf numFmtId="0" fontId="23" fillId="2" borderId="0" xfId="53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wrapText="1"/>
    </xf>
    <xf numFmtId="0" fontId="39" fillId="0" borderId="0" xfId="8" applyFont="1" applyBorder="1"/>
    <xf numFmtId="0" fontId="19" fillId="0" borderId="0" xfId="8" applyBorder="1"/>
    <xf numFmtId="175" fontId="9" fillId="2" borderId="0" xfId="8" applyNumberFormat="1" applyFont="1" applyFill="1" applyBorder="1" applyAlignment="1">
      <alignment horizontal="right" vertical="center" wrapText="1"/>
    </xf>
    <xf numFmtId="174" fontId="9" fillId="0" borderId="0" xfId="54" applyNumberFormat="1" applyFont="1" applyFill="1" applyBorder="1" applyAlignment="1">
      <alignment horizontal="left" wrapText="1"/>
    </xf>
    <xf numFmtId="0" fontId="9" fillId="0" borderId="0" xfId="8" applyFont="1" applyFill="1" applyBorder="1" applyAlignment="1">
      <alignment wrapText="1"/>
    </xf>
    <xf numFmtId="0" fontId="9" fillId="0" borderId="0" xfId="54" applyFont="1" applyFill="1" applyBorder="1" applyAlignment="1">
      <alignment horizontal="left" wrapText="1"/>
    </xf>
    <xf numFmtId="0" fontId="9" fillId="0" borderId="0" xfId="8" applyNumberFormat="1" applyFont="1" applyFill="1" applyBorder="1" applyAlignment="1">
      <alignment wrapText="1"/>
    </xf>
    <xf numFmtId="0" fontId="9" fillId="2" borderId="0" xfId="8" applyFont="1" applyFill="1" applyBorder="1" applyAlignment="1">
      <alignment wrapText="1"/>
    </xf>
    <xf numFmtId="175" fontId="7" fillId="2" borderId="0" xfId="53" applyNumberFormat="1" applyFont="1" applyFill="1" applyBorder="1" applyAlignment="1">
      <alignment horizontal="right" vertical="center"/>
    </xf>
    <xf numFmtId="0" fontId="23" fillId="0" borderId="0" xfId="8" applyFont="1" applyBorder="1" applyAlignment="1">
      <alignment horizontal="left" wrapText="1"/>
    </xf>
    <xf numFmtId="0" fontId="9" fillId="0" borderId="0" xfId="53" applyFont="1" applyFill="1" applyBorder="1" applyAlignment="1">
      <alignment horizontal="left" wrapText="1"/>
    </xf>
    <xf numFmtId="175" fontId="38" fillId="2" borderId="0" xfId="53" applyNumberFormat="1" applyFont="1" applyFill="1" applyBorder="1" applyAlignment="1">
      <alignment vertical="center"/>
    </xf>
    <xf numFmtId="175" fontId="9" fillId="0" borderId="0" xfId="8" applyNumberFormat="1" applyFont="1" applyBorder="1" applyAlignment="1">
      <alignment horizontal="right" vertical="center"/>
    </xf>
    <xf numFmtId="0" fontId="45" fillId="0" borderId="0" xfId="8" applyFont="1" applyBorder="1"/>
    <xf numFmtId="0" fontId="45" fillId="0" borderId="0" xfId="8" applyFont="1"/>
    <xf numFmtId="0" fontId="23" fillId="2" borderId="0" xfId="53" applyFont="1" applyFill="1" applyBorder="1" applyAlignment="1">
      <alignment wrapText="1"/>
    </xf>
    <xf numFmtId="175" fontId="23" fillId="2" borderId="0" xfId="53" applyNumberFormat="1" applyFont="1" applyFill="1" applyBorder="1" applyAlignment="1">
      <alignment vertical="center"/>
    </xf>
    <xf numFmtId="0" fontId="9" fillId="0" borderId="0" xfId="8" applyFont="1" applyBorder="1" applyAlignment="1">
      <alignment wrapText="1"/>
    </xf>
    <xf numFmtId="175" fontId="38" fillId="0" borderId="0" xfId="53" applyNumberFormat="1" applyFont="1" applyFill="1" applyBorder="1" applyAlignment="1">
      <alignment vertical="center"/>
    </xf>
    <xf numFmtId="0" fontId="39" fillId="0" borderId="0" xfId="8" applyFont="1" applyFill="1" applyBorder="1"/>
    <xf numFmtId="0" fontId="23" fillId="0" borderId="0" xfId="40" applyFont="1" applyFill="1" applyBorder="1" applyAlignment="1">
      <alignment wrapText="1"/>
    </xf>
    <xf numFmtId="0" fontId="19" fillId="0" borderId="0" xfId="8" applyFill="1" applyBorder="1"/>
    <xf numFmtId="0" fontId="42" fillId="0" borderId="0" xfId="8" applyFont="1" applyBorder="1" applyAlignment="1">
      <alignment horizontal="justify" wrapText="1"/>
    </xf>
    <xf numFmtId="175" fontId="7" fillId="2" borderId="0" xfId="8" applyNumberFormat="1" applyFont="1" applyFill="1" applyBorder="1" applyAlignment="1">
      <alignment horizontal="right" vertical="center"/>
    </xf>
    <xf numFmtId="0" fontId="44" fillId="0" borderId="0" xfId="8" applyFont="1" applyBorder="1" applyAlignment="1">
      <alignment wrapText="1"/>
    </xf>
    <xf numFmtId="0" fontId="23" fillId="0" borderId="0" xfId="8" applyFont="1" applyBorder="1" applyAlignment="1">
      <alignment horizontal="center" vertical="center"/>
    </xf>
    <xf numFmtId="0" fontId="32" fillId="0" borderId="0" xfId="53" applyFont="1" applyFill="1" applyBorder="1" applyAlignment="1"/>
    <xf numFmtId="0" fontId="32" fillId="0" borderId="0" xfId="53" applyFont="1" applyFill="1" applyBorder="1" applyAlignment="1">
      <alignment horizontal="right"/>
    </xf>
    <xf numFmtId="0" fontId="30" fillId="0" borderId="0" xfId="8" applyFont="1" applyBorder="1"/>
    <xf numFmtId="0" fontId="30" fillId="0" borderId="0" xfId="8" applyFont="1"/>
    <xf numFmtId="0" fontId="46" fillId="0" borderId="0" xfId="8" applyFont="1" applyBorder="1" applyAlignment="1"/>
    <xf numFmtId="0" fontId="46" fillId="0" borderId="0" xfId="8" applyFont="1" applyBorder="1"/>
    <xf numFmtId="0" fontId="19" fillId="0" borderId="0" xfId="8" applyBorder="1" applyAlignment="1"/>
    <xf numFmtId="175" fontId="15" fillId="2" borderId="0" xfId="8" applyNumberFormat="1" applyFont="1" applyFill="1" applyBorder="1"/>
    <xf numFmtId="0" fontId="19" fillId="0" borderId="0" xfId="8" applyAlignment="1"/>
    <xf numFmtId="0" fontId="25" fillId="0" borderId="0" xfId="8" applyFont="1" applyFill="1"/>
    <xf numFmtId="0" fontId="16" fillId="0" borderId="0" xfId="8" applyFont="1" applyFill="1" applyAlignment="1"/>
    <xf numFmtId="0" fontId="26" fillId="0" borderId="0" xfId="8" applyFont="1" applyFill="1" applyAlignment="1">
      <alignment horizontal="center" vertical="center" wrapText="1"/>
    </xf>
    <xf numFmtId="0" fontId="38" fillId="0" borderId="1" xfId="8" applyFont="1" applyFill="1" applyBorder="1" applyAlignment="1">
      <alignment horizontal="center" vertical="center" wrapText="1"/>
    </xf>
    <xf numFmtId="49" fontId="38" fillId="0" borderId="1" xfId="8" applyNumberFormat="1" applyFont="1" applyFill="1" applyBorder="1" applyAlignment="1">
      <alignment horizontal="center" vertical="center"/>
    </xf>
    <xf numFmtId="0" fontId="38" fillId="0" borderId="1" xfId="8" applyFont="1" applyFill="1" applyBorder="1"/>
    <xf numFmtId="0" fontId="25" fillId="0" borderId="0" xfId="8" applyFont="1" applyFill="1" applyAlignment="1">
      <alignment wrapText="1"/>
    </xf>
    <xf numFmtId="49" fontId="23" fillId="0" borderId="1" xfId="8" applyNumberFormat="1" applyFont="1" applyFill="1" applyBorder="1" applyAlignment="1">
      <alignment horizontal="center" vertical="center"/>
    </xf>
    <xf numFmtId="0" fontId="23" fillId="0" borderId="1" xfId="8" applyFont="1" applyFill="1" applyBorder="1" applyAlignment="1">
      <alignment horizontal="center" vertical="center"/>
    </xf>
    <xf numFmtId="49" fontId="7" fillId="2" borderId="1" xfId="8" applyNumberFormat="1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/>
    </xf>
    <xf numFmtId="0" fontId="23" fillId="0" borderId="0" xfId="8" applyFont="1" applyFill="1" applyAlignment="1">
      <alignment wrapText="1"/>
    </xf>
    <xf numFmtId="0" fontId="7" fillId="2" borderId="1" xfId="8" applyFont="1" applyFill="1" applyBorder="1" applyAlignment="1">
      <alignment vertical="center" wrapText="1"/>
    </xf>
    <xf numFmtId="0" fontId="5" fillId="2" borderId="0" xfId="8" applyFont="1" applyFill="1"/>
    <xf numFmtId="49" fontId="9" fillId="2" borderId="1" xfId="8" applyNumberFormat="1" applyFont="1" applyFill="1" applyBorder="1" applyAlignment="1">
      <alignment horizontal="center" vertical="center" wrapText="1"/>
    </xf>
    <xf numFmtId="0" fontId="38" fillId="0" borderId="1" xfId="8" applyFont="1" applyFill="1" applyBorder="1" applyAlignment="1">
      <alignment horizontal="center" vertical="center"/>
    </xf>
    <xf numFmtId="49" fontId="23" fillId="0" borderId="1" xfId="53" applyNumberFormat="1" applyFont="1" applyFill="1" applyBorder="1" applyAlignment="1">
      <alignment horizontal="center" vertical="center"/>
    </xf>
    <xf numFmtId="0" fontId="23" fillId="0" borderId="0" xfId="8" applyFont="1" applyFill="1"/>
    <xf numFmtId="4" fontId="19" fillId="0" borderId="0" xfId="8" applyNumberFormat="1"/>
    <xf numFmtId="0" fontId="25" fillId="0" borderId="0" xfId="40" applyFont="1" applyFill="1"/>
    <xf numFmtId="0" fontId="16" fillId="0" borderId="0" xfId="40" applyFont="1" applyFill="1" applyAlignment="1"/>
    <xf numFmtId="0" fontId="26" fillId="0" borderId="0" xfId="40" applyFont="1" applyFill="1" applyAlignment="1">
      <alignment horizontal="center" vertical="center" wrapText="1"/>
    </xf>
    <xf numFmtId="0" fontId="48" fillId="0" borderId="1" xfId="40" applyFont="1" applyFill="1" applyBorder="1" applyAlignment="1">
      <alignment horizontal="center" vertical="center" wrapText="1"/>
    </xf>
    <xf numFmtId="0" fontId="38" fillId="0" borderId="1" xfId="40" applyFont="1" applyFill="1" applyBorder="1" applyAlignment="1">
      <alignment horizontal="center" vertical="center"/>
    </xf>
    <xf numFmtId="0" fontId="38" fillId="0" borderId="1" xfId="40" applyFont="1" applyFill="1" applyBorder="1"/>
    <xf numFmtId="0" fontId="25" fillId="0" borderId="0" xfId="40" applyFont="1" applyFill="1" applyAlignment="1">
      <alignment wrapText="1"/>
    </xf>
    <xf numFmtId="0" fontId="23" fillId="0" borderId="1" xfId="40" applyFont="1" applyFill="1" applyBorder="1" applyAlignment="1">
      <alignment horizontal="center" vertical="center"/>
    </xf>
    <xf numFmtId="0" fontId="23" fillId="2" borderId="1" xfId="40" applyFont="1" applyFill="1" applyBorder="1" applyAlignment="1">
      <alignment horizontal="center" vertical="center"/>
    </xf>
    <xf numFmtId="0" fontId="25" fillId="2" borderId="0" xfId="40" applyFont="1" applyFill="1" applyAlignment="1">
      <alignment wrapText="1"/>
    </xf>
    <xf numFmtId="49" fontId="25" fillId="0" borderId="0" xfId="53" applyNumberFormat="1" applyFont="1" applyFill="1" applyBorder="1" applyAlignment="1">
      <alignment horizontal="center" vertical="center"/>
    </xf>
    <xf numFmtId="0" fontId="25" fillId="0" borderId="0" xfId="53" applyFont="1" applyFill="1" applyBorder="1" applyAlignment="1">
      <alignment horizontal="center" vertical="center"/>
    </xf>
    <xf numFmtId="0" fontId="25" fillId="0" borderId="0" xfId="8" applyFont="1" applyBorder="1" applyAlignment="1">
      <alignment horizontal="left" wrapText="1"/>
    </xf>
    <xf numFmtId="0" fontId="19" fillId="0" borderId="0" xfId="8" applyAlignment="1">
      <alignment vertical="top" wrapText="1"/>
    </xf>
    <xf numFmtId="0" fontId="25" fillId="0" borderId="0" xfId="40" applyFont="1" applyFill="1" applyBorder="1"/>
    <xf numFmtId="0" fontId="26" fillId="0" borderId="0" xfId="8" applyFont="1" applyAlignment="1">
      <alignment horizontal="center" wrapText="1"/>
    </xf>
    <xf numFmtId="0" fontId="30" fillId="0" borderId="0" xfId="8" applyFont="1" applyAlignment="1">
      <alignment horizontal="center" wrapText="1"/>
    </xf>
    <xf numFmtId="0" fontId="4" fillId="0" borderId="0" xfId="8" applyFont="1" applyFill="1" applyAlignment="1">
      <alignment horizontal="center" vertical="center" wrapText="1"/>
    </xf>
    <xf numFmtId="0" fontId="26" fillId="0" borderId="1" xfId="8" applyFont="1" applyFill="1" applyBorder="1" applyAlignment="1">
      <alignment horizontal="center" vertical="center" wrapText="1"/>
    </xf>
    <xf numFmtId="0" fontId="26" fillId="0" borderId="2" xfId="8" applyFont="1" applyFill="1" applyBorder="1" applyAlignment="1">
      <alignment horizontal="center" vertical="center" wrapText="1"/>
    </xf>
    <xf numFmtId="0" fontId="49" fillId="0" borderId="1" xfId="8" applyFont="1" applyFill="1" applyBorder="1" applyAlignment="1">
      <alignment vertical="center" wrapText="1"/>
    </xf>
    <xf numFmtId="0" fontId="26" fillId="0" borderId="4" xfId="8" applyFont="1" applyFill="1" applyBorder="1" applyAlignment="1">
      <alignment horizontal="left" vertical="center" wrapText="1"/>
    </xf>
    <xf numFmtId="0" fontId="32" fillId="0" borderId="1" xfId="8" applyFont="1" applyFill="1" applyBorder="1" applyAlignment="1">
      <alignment horizontal="center" vertical="center" wrapText="1"/>
    </xf>
    <xf numFmtId="49" fontId="32" fillId="0" borderId="1" xfId="8" applyNumberFormat="1" applyFont="1" applyFill="1" applyBorder="1" applyAlignment="1">
      <alignment horizontal="center" vertical="center" wrapText="1"/>
    </xf>
    <xf numFmtId="0" fontId="32" fillId="0" borderId="2" xfId="8" applyFont="1" applyFill="1" applyBorder="1" applyAlignment="1">
      <alignment horizontal="center" vertical="center" wrapText="1"/>
    </xf>
    <xf numFmtId="0" fontId="4" fillId="0" borderId="4" xfId="8" applyFont="1" applyFill="1" applyBorder="1" applyAlignment="1">
      <alignment horizontal="left" vertical="center" wrapText="1"/>
    </xf>
    <xf numFmtId="0" fontId="50" fillId="0" borderId="0" xfId="8" applyFont="1"/>
    <xf numFmtId="0" fontId="32" fillId="0" borderId="0" xfId="8" applyFont="1"/>
    <xf numFmtId="0" fontId="4" fillId="0" borderId="0" xfId="8" applyFont="1" applyFill="1" applyBorder="1" applyAlignment="1">
      <alignment horizontal="right" vertical="center" wrapText="1"/>
    </xf>
    <xf numFmtId="0" fontId="37" fillId="0" borderId="0" xfId="53" applyFont="1" applyFill="1" applyAlignment="1">
      <alignment horizontal="center" vertical="center" wrapText="1"/>
    </xf>
    <xf numFmtId="0" fontId="38" fillId="0" borderId="1" xfId="53" applyFont="1" applyFill="1" applyBorder="1" applyAlignment="1">
      <alignment horizontal="center" wrapText="1"/>
    </xf>
    <xf numFmtId="175" fontId="9" fillId="2" borderId="0" xfId="8" applyNumberFormat="1" applyFont="1" applyFill="1" applyAlignment="1">
      <alignment horizontal="right"/>
    </xf>
    <xf numFmtId="0" fontId="32" fillId="0" borderId="5" xfId="8" applyFont="1" applyFill="1" applyBorder="1" applyAlignment="1">
      <alignment horizontal="center" vertical="center" wrapText="1"/>
    </xf>
    <xf numFmtId="0" fontId="32" fillId="0" borderId="0" xfId="8" applyFont="1" applyFill="1" applyBorder="1" applyAlignment="1">
      <alignment horizontal="center" vertical="center" wrapText="1"/>
    </xf>
    <xf numFmtId="0" fontId="3" fillId="0" borderId="5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center" vertical="center" wrapText="1"/>
    </xf>
    <xf numFmtId="175" fontId="4" fillId="2" borderId="0" xfId="8" applyNumberFormat="1" applyFont="1" applyFill="1" applyBorder="1" applyAlignment="1">
      <alignment horizontal="right"/>
    </xf>
    <xf numFmtId="0" fontId="38" fillId="0" borderId="1" xfId="53" applyFont="1" applyFill="1" applyBorder="1" applyAlignment="1">
      <alignment horizontal="center" vertical="center"/>
    </xf>
    <xf numFmtId="0" fontId="38" fillId="0" borderId="1" xfId="53" applyFont="1" applyFill="1" applyBorder="1" applyAlignment="1">
      <alignment horizontal="center" vertical="center" wrapText="1"/>
    </xf>
    <xf numFmtId="175" fontId="7" fillId="2" borderId="1" xfId="8" applyNumberFormat="1" applyFont="1" applyFill="1" applyBorder="1" applyAlignment="1">
      <alignment horizontal="center" vertical="center" wrapText="1"/>
    </xf>
    <xf numFmtId="175" fontId="9" fillId="2" borderId="0" xfId="8" applyNumberFormat="1" applyFont="1" applyFill="1" applyBorder="1" applyAlignment="1"/>
    <xf numFmtId="0" fontId="38" fillId="0" borderId="0" xfId="53" applyFont="1" applyFill="1" applyBorder="1" applyAlignment="1">
      <alignment horizontal="center" wrapText="1"/>
    </xf>
    <xf numFmtId="175" fontId="9" fillId="2" borderId="0" xfId="8" applyNumberFormat="1" applyFont="1" applyFill="1" applyBorder="1" applyAlignment="1">
      <alignment horizontal="right"/>
    </xf>
    <xf numFmtId="0" fontId="23" fillId="0" borderId="1" xfId="8" applyFont="1" applyFill="1" applyBorder="1" applyAlignment="1">
      <alignment horizontal="left" vertical="top" wrapText="1"/>
    </xf>
    <xf numFmtId="0" fontId="37" fillId="0" borderId="0" xfId="8" applyFont="1" applyFill="1" applyAlignment="1">
      <alignment horizontal="center" vertical="center" wrapText="1"/>
    </xf>
    <xf numFmtId="0" fontId="38" fillId="0" borderId="1" xfId="8" applyFont="1" applyFill="1" applyBorder="1" applyAlignment="1">
      <alignment horizontal="center"/>
    </xf>
    <xf numFmtId="0" fontId="38" fillId="0" borderId="1" xfId="8" applyFont="1" applyFill="1" applyBorder="1" applyAlignment="1">
      <alignment horizontal="center" vertical="center"/>
    </xf>
    <xf numFmtId="0" fontId="38" fillId="0" borderId="1" xfId="8" applyFont="1" applyFill="1" applyBorder="1" applyAlignment="1">
      <alignment horizontal="left" vertical="top" wrapText="1"/>
    </xf>
    <xf numFmtId="0" fontId="9" fillId="2" borderId="1" xfId="53" applyFont="1" applyFill="1" applyBorder="1" applyAlignment="1">
      <alignment horizontal="left" vertical="top" wrapText="1"/>
    </xf>
    <xf numFmtId="0" fontId="9" fillId="2" borderId="1" xfId="53" applyFont="1" applyFill="1" applyBorder="1" applyAlignment="1">
      <alignment horizontal="left" vertical="center" wrapText="1"/>
    </xf>
    <xf numFmtId="0" fontId="7" fillId="2" borderId="1" xfId="8" applyFont="1" applyFill="1" applyBorder="1" applyAlignment="1">
      <alignment horizontal="left" vertical="center" wrapText="1"/>
    </xf>
    <xf numFmtId="0" fontId="4" fillId="0" borderId="1" xfId="8" applyFont="1" applyBorder="1" applyAlignment="1">
      <alignment horizontal="left" wrapText="1"/>
    </xf>
    <xf numFmtId="0" fontId="9" fillId="0" borderId="1" xfId="8" applyFont="1" applyBorder="1" applyAlignment="1">
      <alignment horizontal="left" wrapText="1"/>
    </xf>
    <xf numFmtId="0" fontId="38" fillId="0" borderId="1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left" vertical="center" wrapText="1"/>
    </xf>
    <xf numFmtId="0" fontId="23" fillId="0" borderId="2" xfId="58" applyFont="1" applyBorder="1" applyAlignment="1" applyProtection="1">
      <alignment horizontal="left" wrapText="1"/>
    </xf>
    <xf numFmtId="0" fontId="23" fillId="0" borderId="4" xfId="58" applyFont="1" applyBorder="1" applyAlignment="1" applyProtection="1">
      <alignment horizontal="left" wrapText="1"/>
    </xf>
    <xf numFmtId="0" fontId="23" fillId="0" borderId="1" xfId="53" applyFont="1" applyFill="1" applyBorder="1" applyAlignment="1">
      <alignment horizontal="left" vertical="center" wrapText="1"/>
    </xf>
    <xf numFmtId="0" fontId="23" fillId="0" borderId="1" xfId="53" applyFont="1" applyFill="1" applyBorder="1" applyAlignment="1">
      <alignment horizontal="left" wrapText="1"/>
    </xf>
    <xf numFmtId="175" fontId="9" fillId="2" borderId="0" xfId="8" applyNumberFormat="1" applyFont="1" applyFill="1" applyBorder="1" applyAlignment="1">
      <alignment horizontal="center"/>
    </xf>
    <xf numFmtId="49" fontId="3" fillId="2" borderId="1" xfId="8" applyNumberFormat="1" applyFont="1" applyFill="1" applyBorder="1" applyAlignment="1">
      <alignment horizontal="left" vertical="center" wrapText="1"/>
    </xf>
    <xf numFmtId="0" fontId="38" fillId="0" borderId="1" xfId="40" applyFont="1" applyFill="1" applyBorder="1" applyAlignment="1">
      <alignment horizontal="left" vertical="center" wrapText="1"/>
    </xf>
    <xf numFmtId="0" fontId="21" fillId="0" borderId="1" xfId="40" applyFont="1" applyBorder="1" applyAlignment="1">
      <alignment horizontal="left" vertical="center" wrapText="1"/>
    </xf>
    <xf numFmtId="0" fontId="37" fillId="0" borderId="0" xfId="40" applyFont="1" applyFill="1" applyAlignment="1">
      <alignment horizontal="center" vertical="center" wrapText="1"/>
    </xf>
    <xf numFmtId="0" fontId="47" fillId="0" borderId="1" xfId="40" applyFont="1" applyFill="1" applyBorder="1" applyAlignment="1">
      <alignment horizontal="center"/>
    </xf>
    <xf numFmtId="0" fontId="47" fillId="0" borderId="1" xfId="40" applyFont="1" applyFill="1" applyBorder="1" applyAlignment="1">
      <alignment horizontal="center" vertical="center" wrapText="1"/>
    </xf>
    <xf numFmtId="0" fontId="11" fillId="0" borderId="1" xfId="40" applyBorder="1" applyAlignment="1">
      <alignment horizontal="center"/>
    </xf>
    <xf numFmtId="0" fontId="23" fillId="0" borderId="1" xfId="40" applyFont="1" applyFill="1" applyBorder="1" applyAlignment="1">
      <alignment horizontal="left" vertical="center" wrapText="1"/>
    </xf>
    <xf numFmtId="0" fontId="23" fillId="0" borderId="1" xfId="8" applyFont="1" applyBorder="1" applyAlignment="1">
      <alignment horizontal="left" wrapText="1"/>
    </xf>
    <xf numFmtId="0" fontId="25" fillId="0" borderId="0" xfId="8" applyFont="1" applyAlignment="1">
      <alignment horizontal="left" vertical="top" wrapText="1"/>
    </xf>
    <xf numFmtId="0" fontId="37" fillId="0" borderId="0" xfId="8" applyFont="1" applyAlignment="1">
      <alignment horizontal="center" vertical="center" wrapText="1"/>
    </xf>
    <xf numFmtId="0" fontId="29" fillId="0" borderId="0" xfId="8" applyFont="1" applyAlignment="1">
      <alignment horizontal="center" vertical="center" wrapText="1"/>
    </xf>
    <xf numFmtId="0" fontId="26" fillId="0" borderId="1" xfId="8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 applyProtection="1">
      <alignment horizontal="center"/>
      <protection hidden="1"/>
    </xf>
    <xf numFmtId="0" fontId="4" fillId="0" borderId="0" xfId="3" applyFont="1" applyAlignment="1" applyProtection="1">
      <alignment horizontal="right" wrapText="1"/>
      <protection hidden="1"/>
    </xf>
    <xf numFmtId="0" fontId="8" fillId="0" borderId="0" xfId="3" applyFont="1" applyAlignment="1">
      <alignment horizont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3" applyNumberFormat="1" applyFont="1" applyFill="1" applyBorder="1" applyAlignment="1" applyProtection="1">
      <alignment horizontal="center" vertical="top" wrapText="1"/>
      <protection hidden="1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2" applyNumberFormat="1" applyFont="1" applyFill="1" applyBorder="1" applyAlignment="1" applyProtection="1">
      <alignment horizontal="center" wrapText="1"/>
      <protection hidden="1"/>
    </xf>
    <xf numFmtId="165" fontId="3" fillId="0" borderId="2" xfId="1" applyNumberFormat="1" applyFont="1" applyFill="1" applyBorder="1" applyAlignment="1" applyProtection="1">
      <alignment horizontal="center"/>
      <protection hidden="1"/>
    </xf>
    <xf numFmtId="165" fontId="3" fillId="0" borderId="3" xfId="1" applyNumberFormat="1" applyFont="1" applyFill="1" applyBorder="1" applyAlignment="1" applyProtection="1">
      <alignment horizontal="center"/>
      <protection hidden="1"/>
    </xf>
    <xf numFmtId="165" fontId="3" fillId="0" borderId="4" xfId="1" applyNumberFormat="1" applyFont="1" applyFill="1" applyBorder="1" applyAlignment="1" applyProtection="1">
      <alignment horizontal="center"/>
      <protection hidden="1"/>
    </xf>
    <xf numFmtId="0" fontId="6" fillId="0" borderId="1" xfId="4" applyFont="1" applyBorder="1" applyAlignment="1" applyProtection="1">
      <alignment horizontal="center" vertical="center"/>
      <protection hidden="1"/>
    </xf>
    <xf numFmtId="165" fontId="3" fillId="0" borderId="1" xfId="3" applyNumberFormat="1" applyFont="1" applyFill="1" applyBorder="1" applyAlignment="1" applyProtection="1">
      <alignment horizontal="center"/>
      <protection hidden="1"/>
    </xf>
    <xf numFmtId="0" fontId="8" fillId="0" borderId="0" xfId="5" applyFont="1" applyAlignment="1">
      <alignment horizontal="center" wrapText="1"/>
    </xf>
    <xf numFmtId="0" fontId="4" fillId="0" borderId="0" xfId="3" applyFont="1" applyAlignment="1" applyProtection="1">
      <alignment horizontal="right"/>
      <protection hidden="1"/>
    </xf>
    <xf numFmtId="0" fontId="24" fillId="0" borderId="0" xfId="8" applyFont="1" applyFill="1" applyBorder="1" applyAlignment="1">
      <alignment horizontal="center" vertical="center" wrapText="1"/>
    </xf>
    <xf numFmtId="0" fontId="26" fillId="0" borderId="6" xfId="8" applyFont="1" applyBorder="1" applyAlignment="1">
      <alignment horizontal="center" vertical="center"/>
    </xf>
    <xf numFmtId="0" fontId="26" fillId="0" borderId="7" xfId="8" applyFont="1" applyBorder="1" applyAlignment="1">
      <alignment horizontal="center" vertical="center"/>
    </xf>
    <xf numFmtId="0" fontId="3" fillId="0" borderId="6" xfId="52" applyFont="1" applyBorder="1" applyAlignment="1">
      <alignment horizontal="center" vertical="center" wrapText="1"/>
    </xf>
    <xf numFmtId="0" fontId="3" fillId="0" borderId="7" xfId="52" applyFont="1" applyBorder="1" applyAlignment="1">
      <alignment horizontal="center" vertical="center" wrapText="1"/>
    </xf>
    <xf numFmtId="0" fontId="3" fillId="0" borderId="2" xfId="52" applyFont="1" applyBorder="1" applyAlignment="1">
      <alignment horizontal="center" vertical="center" wrapText="1"/>
    </xf>
    <xf numFmtId="0" fontId="3" fillId="0" borderId="3" xfId="52" applyFont="1" applyBorder="1" applyAlignment="1">
      <alignment horizontal="center" vertical="center" wrapText="1"/>
    </xf>
    <xf numFmtId="0" fontId="3" fillId="0" borderId="4" xfId="52" applyFont="1" applyBorder="1" applyAlignment="1">
      <alignment horizontal="center" vertical="center" wrapText="1"/>
    </xf>
    <xf numFmtId="0" fontId="4" fillId="0" borderId="0" xfId="4" applyFont="1" applyAlignment="1">
      <alignment horizontal="right"/>
    </xf>
    <xf numFmtId="0" fontId="26" fillId="0" borderId="1" xfId="8" applyFont="1" applyBorder="1" applyAlignment="1">
      <alignment horizontal="center" vertical="center"/>
    </xf>
    <xf numFmtId="0" fontId="3" fillId="0" borderId="1" xfId="52" applyFont="1" applyBorder="1" applyAlignment="1">
      <alignment horizontal="center" vertical="center" wrapText="1"/>
    </xf>
    <xf numFmtId="0" fontId="8" fillId="0" borderId="0" xfId="8" applyFont="1" applyFill="1" applyAlignment="1">
      <alignment horizontal="center" wrapText="1"/>
    </xf>
    <xf numFmtId="0" fontId="29" fillId="0" borderId="0" xfId="8" applyFont="1" applyAlignment="1">
      <alignment wrapText="1"/>
    </xf>
    <xf numFmtId="0" fontId="8" fillId="0" borderId="0" xfId="7" applyFont="1" applyAlignment="1">
      <alignment horizontal="center" wrapText="1"/>
    </xf>
    <xf numFmtId="0" fontId="27" fillId="0" borderId="0" xfId="8" applyFont="1" applyAlignment="1">
      <alignment horizontal="center" wrapText="1"/>
    </xf>
    <xf numFmtId="0" fontId="9" fillId="0" borderId="8" xfId="7" applyFont="1" applyBorder="1" applyAlignment="1">
      <alignment horizontal="right"/>
    </xf>
    <xf numFmtId="0" fontId="9" fillId="0" borderId="0" xfId="7" applyFont="1" applyBorder="1" applyAlignment="1">
      <alignment horizontal="right"/>
    </xf>
    <xf numFmtId="0" fontId="3" fillId="0" borderId="6" xfId="7" applyFont="1" applyBorder="1" applyAlignment="1">
      <alignment horizontal="center" vertical="center" wrapText="1"/>
    </xf>
    <xf numFmtId="0" fontId="3" fillId="0" borderId="7" xfId="7" applyFont="1" applyBorder="1" applyAlignment="1">
      <alignment horizontal="center" vertical="center" wrapText="1"/>
    </xf>
    <xf numFmtId="0" fontId="7" fillId="0" borderId="6" xfId="7" applyFont="1" applyBorder="1" applyAlignment="1">
      <alignment horizontal="center" vertical="center" wrapText="1"/>
    </xf>
    <xf numFmtId="0" fontId="7" fillId="0" borderId="7" xfId="7" applyFont="1" applyBorder="1" applyAlignment="1">
      <alignment horizontal="center" vertical="center" wrapText="1"/>
    </xf>
  </cellXfs>
  <cellStyles count="59">
    <cellStyle name="Excel Built-in Обычный 10" xfId="7"/>
    <cellStyle name="Гиперссылка" xfId="58" builtinId="8"/>
    <cellStyle name="Обычный" xfId="0" builtinId="0"/>
    <cellStyle name="Обычный 10" xfId="8"/>
    <cellStyle name="Обычный 11" xfId="9"/>
    <cellStyle name="Обычный 2" xfId="1"/>
    <cellStyle name="Обычный 2 10" xfId="3"/>
    <cellStyle name="Обычный 2 10 2" xfId="10"/>
    <cellStyle name="Обычный 2 11" xfId="11"/>
    <cellStyle name="Обычный 2 11 2" xfId="4"/>
    <cellStyle name="Обычный 2 11 3" xfId="5"/>
    <cellStyle name="Обычный 2 11 4" xfId="12"/>
    <cellStyle name="Обычный 2 11 4 2" xfId="13"/>
    <cellStyle name="Обычный 2 11 5" xfId="14"/>
    <cellStyle name="Обычный 2 12" xfId="15"/>
    <cellStyle name="Обычный 2 12 2" xfId="16"/>
    <cellStyle name="Обычный 2 12 3" xfId="17"/>
    <cellStyle name="Обычный 2 12 3 2" xfId="18"/>
    <cellStyle name="Обычный 2 12 3 2 2" xfId="19"/>
    <cellStyle name="Обычный 2 12 3 2 2 2" xfId="20"/>
    <cellStyle name="Обычный 2 13" xfId="21"/>
    <cellStyle name="Обычный 2 14" xfId="22"/>
    <cellStyle name="Обычный 2 14 2" xfId="23"/>
    <cellStyle name="Обычный 2 14 2 2" xfId="24"/>
    <cellStyle name="Обычный 2 14 3" xfId="25"/>
    <cellStyle name="Обычный 2 15" xfId="26"/>
    <cellStyle name="Обычный 2 15 2" xfId="27"/>
    <cellStyle name="Обычный 2 16" xfId="28"/>
    <cellStyle name="Обычный 2 17" xfId="29"/>
    <cellStyle name="Обычный 2 18" xfId="30"/>
    <cellStyle name="Обычный 2 19" xfId="31"/>
    <cellStyle name="Обычный 2 2" xfId="32"/>
    <cellStyle name="Обычный 2 3" xfId="33"/>
    <cellStyle name="Обычный 2 4" xfId="34"/>
    <cellStyle name="Обычный 2 5" xfId="35"/>
    <cellStyle name="Обычный 2 6" xfId="36"/>
    <cellStyle name="Обычный 2 7" xfId="37"/>
    <cellStyle name="Обычный 2 8" xfId="38"/>
    <cellStyle name="Обычный 2 9" xfId="39"/>
    <cellStyle name="Обычный 3" xfId="6"/>
    <cellStyle name="Обычный 3 2" xfId="40"/>
    <cellStyle name="Обычный 4" xfId="41"/>
    <cellStyle name="Обычный 4 2" xfId="42"/>
    <cellStyle name="Обычный 4 3" xfId="43"/>
    <cellStyle name="Обычный 4 3 2" xfId="44"/>
    <cellStyle name="Обычный 4 3_дотация районная ноябрь на 18-20" xfId="45"/>
    <cellStyle name="Обычный 5" xfId="46"/>
    <cellStyle name="Обычный 6" xfId="47"/>
    <cellStyle name="Обычный 7" xfId="48"/>
    <cellStyle name="Обычный 8" xfId="49"/>
    <cellStyle name="Обычный 9" xfId="50"/>
    <cellStyle name="Обычный_tmp" xfId="2"/>
    <cellStyle name="Обычный_доходы изменения КБК" xfId="51"/>
    <cellStyle name="Обычный_Лист1" xfId="52"/>
    <cellStyle name="Обычный_Лист1 2" xfId="53"/>
    <cellStyle name="Обычный_Лист1 3" xfId="54"/>
    <cellStyle name="Стиль 1" xfId="55"/>
    <cellStyle name="Стиль 1 2" xfId="56"/>
    <cellStyle name="Финансовый 2" xfId="5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</xdr:colOff>
      <xdr:row>7</xdr:row>
      <xdr:rowOff>0</xdr:rowOff>
    </xdr:from>
    <xdr:to>
      <xdr:col>2</xdr:col>
      <xdr:colOff>411480</xdr:colOff>
      <xdr:row>7</xdr:row>
      <xdr:rowOff>236220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60620" y="1173480"/>
          <a:ext cx="2110740" cy="1219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0</xdr:row>
      <xdr:rowOff>38100</xdr:rowOff>
    </xdr:from>
    <xdr:to>
      <xdr:col>3</xdr:col>
      <xdr:colOff>19049</xdr:colOff>
      <xdr:row>8</xdr:row>
      <xdr:rowOff>76200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692015" y="38100"/>
          <a:ext cx="3381374" cy="1333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2019 и 2020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______________ №_____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129540</xdr:colOff>
      <xdr:row>0</xdr:row>
      <xdr:rowOff>7620</xdr:rowOff>
    </xdr:from>
    <xdr:to>
      <xdr:col>7</xdr:col>
      <xdr:colOff>0</xdr:colOff>
      <xdr:row>6</xdr:row>
      <xdr:rowOff>7620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56760" y="7620"/>
          <a:ext cx="2674642" cy="1188720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10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2019 и 2020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_________________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№_______ 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289560</xdr:colOff>
      <xdr:row>0</xdr:row>
      <xdr:rowOff>0</xdr:rowOff>
    </xdr:from>
    <xdr:to>
      <xdr:col>7</xdr:col>
      <xdr:colOff>693420</xdr:colOff>
      <xdr:row>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724400" y="0"/>
          <a:ext cx="2933700" cy="1051560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0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11</a:t>
          </a:r>
        </a:p>
        <a:p>
          <a:pPr algn="l" rtl="1">
            <a:lnSpc>
              <a:spcPts val="10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0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2019 и 2020 годов"</a:t>
          </a:r>
        </a:p>
        <a:p>
          <a:pPr algn="l" rtl="1">
            <a:lnSpc>
              <a:spcPts val="10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__________________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№_______ </a:t>
          </a:r>
        </a:p>
        <a:p>
          <a:pPr algn="l" rtl="1">
            <a:lnSpc>
              <a:spcPts val="11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9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9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0</xdr:row>
      <xdr:rowOff>0</xdr:rowOff>
    </xdr:from>
    <xdr:to>
      <xdr:col>5</xdr:col>
      <xdr:colOff>0</xdr:colOff>
      <xdr:row>6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497580" y="0"/>
          <a:ext cx="3009900" cy="112776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15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муниципального образования на 2018 год и на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плановый период 2019 и 2020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______________ №_____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0</xdr:row>
      <xdr:rowOff>0</xdr:rowOff>
    </xdr:from>
    <xdr:to>
      <xdr:col>5</xdr:col>
      <xdr:colOff>0</xdr:colOff>
      <xdr:row>6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497580" y="0"/>
          <a:ext cx="3009900" cy="112776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17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муниципального образования на 2018 год и на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плановый период 2019 и 2020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______________ №_____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130387</xdr:colOff>
      <xdr:row>0</xdr:row>
      <xdr:rowOff>0</xdr:rowOff>
    </xdr:from>
    <xdr:to>
      <xdr:col>5</xdr:col>
      <xdr:colOff>2</xdr:colOff>
      <xdr:row>5</xdr:row>
      <xdr:rowOff>129748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125547" y="0"/>
          <a:ext cx="3001435" cy="1120348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18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1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муниципального образования на 2018 год и на</a:t>
          </a:r>
        </a:p>
        <a:p>
          <a:pPr algn="l" rtl="1">
            <a:lnSpc>
              <a:spcPts val="11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плановый период 2019 и 2020 годов"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______________ №_____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078980" y="0"/>
          <a:ext cx="3352800" cy="1409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19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муниципального образования на 2018 год и на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плановый период 2019 и 2020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______________ №_____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15240</xdr:colOff>
      <xdr:row>6</xdr:row>
      <xdr:rowOff>91440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94860" y="0"/>
          <a:ext cx="2994660" cy="11430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20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муниципального образования на 2018 год и на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плановый период 2019 и 2020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______________ №_____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1264920</xdr:colOff>
      <xdr:row>0</xdr:row>
      <xdr:rowOff>0</xdr:rowOff>
    </xdr:from>
    <xdr:to>
      <xdr:col>4</xdr:col>
      <xdr:colOff>7545</xdr:colOff>
      <xdr:row>6</xdr:row>
      <xdr:rowOff>91440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36820" y="0"/>
          <a:ext cx="3063165" cy="11430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21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муниципального образования на 2018 год и на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плановый период 2019 и 2020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______________ №_____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</xdr:colOff>
      <xdr:row>6</xdr:row>
      <xdr:rowOff>0</xdr:rowOff>
    </xdr:from>
    <xdr:to>
      <xdr:col>2</xdr:col>
      <xdr:colOff>0</xdr:colOff>
      <xdr:row>6</xdr:row>
      <xdr:rowOff>236220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14900" y="1005840"/>
          <a:ext cx="1722120" cy="2362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847725</xdr:colOff>
      <xdr:row>0</xdr:row>
      <xdr:rowOff>5715</xdr:rowOff>
    </xdr:from>
    <xdr:to>
      <xdr:col>3</xdr:col>
      <xdr:colOff>1017295</xdr:colOff>
      <xdr:row>6</xdr:row>
      <xdr:rowOff>148590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465445" y="5715"/>
          <a:ext cx="3331870" cy="114871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  </a:t>
          </a:r>
        </a:p>
        <a:p>
          <a:pPr algn="l" rtl="1">
            <a:lnSpc>
              <a:spcPts val="11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</a:t>
          </a:r>
        </a:p>
        <a:p>
          <a:pPr algn="l" rtl="1">
            <a:lnSpc>
              <a:spcPts val="11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муниципального образования на 2018 год и на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плановый период 2019 и 2020 годов"</a:t>
          </a:r>
        </a:p>
        <a:p>
          <a:pPr algn="l" rtl="1">
            <a:lnSpc>
              <a:spcPts val="11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______________ №_____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1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2000251</xdr:colOff>
      <xdr:row>0</xdr:row>
      <xdr:rowOff>40005</xdr:rowOff>
    </xdr:from>
    <xdr:to>
      <xdr:col>4</xdr:col>
      <xdr:colOff>5612</xdr:colOff>
      <xdr:row>5</xdr:row>
      <xdr:rowOff>316230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827271" y="40005"/>
          <a:ext cx="2874541" cy="1114425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3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муниципального образования на 2018 год и на плановый период 2019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и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2020 годов"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______________ №_____</a:t>
          </a: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  <a:p>
          <a:pPr rtl="1">
            <a:lnSpc>
              <a:spcPts val="1100"/>
            </a:lnSpc>
          </a:pPr>
          <a:endParaRPr lang="ru-RU" sz="1100" b="0" i="0"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1151313</xdr:colOff>
      <xdr:row>0</xdr:row>
      <xdr:rowOff>1</xdr:rowOff>
    </xdr:from>
    <xdr:to>
      <xdr:col>3</xdr:col>
      <xdr:colOff>2632517</xdr:colOff>
      <xdr:row>4</xdr:row>
      <xdr:rowOff>113662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22173" y="1"/>
          <a:ext cx="3561464" cy="860421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518507</xdr:colOff>
      <xdr:row>0</xdr:row>
      <xdr:rowOff>0</xdr:rowOff>
    </xdr:from>
    <xdr:to>
      <xdr:col>3</xdr:col>
      <xdr:colOff>3338620</xdr:colOff>
      <xdr:row>5</xdr:row>
      <xdr:rowOff>68407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669627" y="0"/>
          <a:ext cx="2820113" cy="1119967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4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муниципального образования на 2018 год и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н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а плановый период 2019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и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2020 годов"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______________ №_____</a:t>
          </a: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154305</xdr:rowOff>
    </xdr:from>
    <xdr:to>
      <xdr:col>2</xdr:col>
      <xdr:colOff>2953579</xdr:colOff>
      <xdr:row>6</xdr:row>
      <xdr:rowOff>213347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953000" y="154305"/>
          <a:ext cx="2839279" cy="1110602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5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муниципального образования на 2018 год и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н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а плановый период 2019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и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2020 годов"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______________ №_____</a:t>
          </a:r>
        </a:p>
        <a:p>
          <a:pPr rtl="1"/>
          <a:endParaRPr lang="ru-RU" sz="1100" b="0" i="0">
            <a:latin typeface="+mn-lt"/>
            <a:ea typeface="+mn-ea"/>
            <a:cs typeface="+mn-cs"/>
          </a:endParaRPr>
        </a:p>
        <a:p>
          <a:pPr rtl="1"/>
          <a:endParaRPr lang="ru-RU" sz="1100" b="0" i="0"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45720</xdr:colOff>
      <xdr:row>6</xdr:row>
      <xdr:rowOff>53340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50080" y="0"/>
          <a:ext cx="2781300" cy="10591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6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2019 и 2020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от____________________№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_______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0</xdr:row>
      <xdr:rowOff>0</xdr:rowOff>
    </xdr:from>
    <xdr:to>
      <xdr:col>6</xdr:col>
      <xdr:colOff>0</xdr:colOff>
      <xdr:row>6</xdr:row>
      <xdr:rowOff>7620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130040" y="0"/>
          <a:ext cx="2735580" cy="10591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7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2019 и 2020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от____________________№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_______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4526280</xdr:colOff>
      <xdr:row>0</xdr:row>
      <xdr:rowOff>0</xdr:rowOff>
    </xdr:from>
    <xdr:to>
      <xdr:col>4</xdr:col>
      <xdr:colOff>7620</xdr:colOff>
      <xdr:row>6</xdr:row>
      <xdr:rowOff>99060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526280" y="0"/>
          <a:ext cx="2712720" cy="11049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8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2019 и 2020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от____________________№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_______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</xdr:colOff>
      <xdr:row>0</xdr:row>
      <xdr:rowOff>0</xdr:rowOff>
    </xdr:from>
    <xdr:to>
      <xdr:col>4</xdr:col>
      <xdr:colOff>823026</xdr:colOff>
      <xdr:row>6</xdr:row>
      <xdr:rowOff>91440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168140" y="0"/>
          <a:ext cx="2682306" cy="10972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9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2019 и 2020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___________________ №_________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cons/cgi/online.cgi?req=doc&amp;base=LAW&amp;n=198941&amp;rnd=235642.187433877&amp;dst=100606&amp;fld=134" TargetMode="External"/><Relationship Id="rId2" Type="http://schemas.openxmlformats.org/officeDocument/2006/relationships/hyperlink" Target="http://www.consultant.ru/cons/cgi/online.cgi?req=doc&amp;base=LAW&amp;n=198941&amp;rnd=235642.6204346&amp;dst=101491&amp;fld=134" TargetMode="External"/><Relationship Id="rId1" Type="http://schemas.openxmlformats.org/officeDocument/2006/relationships/hyperlink" Target="http://www.consultant.ru/cons/cgi/online.cgi?req=doc&amp;base=LAW&amp;n=198941&amp;rnd=235642.291926313&amp;dst=3019&amp;fld=134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sultant.ru/cons/cgi/online.cgi?req=doc&amp;base=LAW&amp;n=208015&amp;rnd=235642.514532630&amp;dst=103572&amp;fld=134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cons/cgi/online.cgi?req=doc&amp;base=LAW&amp;n=198941&amp;rnd=235642.187433877&amp;dst=100606&amp;fld=134" TargetMode="External"/><Relationship Id="rId2" Type="http://schemas.openxmlformats.org/officeDocument/2006/relationships/hyperlink" Target="http://www.consultant.ru/cons/cgi/online.cgi?req=doc&amp;base=LAW&amp;n=198941&amp;rnd=235642.6204346&amp;dst=101491&amp;fld=134" TargetMode="External"/><Relationship Id="rId1" Type="http://schemas.openxmlformats.org/officeDocument/2006/relationships/hyperlink" Target="http://www.consultant.ru/cons/cgi/online.cgi?req=doc&amp;base=LAW&amp;n=198941&amp;rnd=235642.291926313&amp;dst=3019&amp;fld=134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consultant.ru/cons/cgi/online.cgi?req=doc&amp;base=LAW&amp;n=208015&amp;rnd=235642.514532630&amp;dst=103572&amp;fld=134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onsultant.ru/cons/cgi/online.cgi?req=doc&amp;base=LAW&amp;n=208015&amp;rnd=235642.514532630&amp;dst=103572&amp;fld=134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96"/>
  <sheetViews>
    <sheetView workbookViewId="0">
      <selection activeCell="A9" sqref="A9:C10"/>
    </sheetView>
  </sheetViews>
  <sheetFormatPr defaultColWidth="9.140625" defaultRowHeight="12.75"/>
  <cols>
    <col min="1" max="1" width="68" style="79" customWidth="1"/>
    <col min="2" max="2" width="29.140625" style="79" customWidth="1"/>
    <col min="3" max="3" width="20.28515625" style="163" customWidth="1"/>
    <col min="4" max="256" width="9.140625" style="79"/>
    <col min="257" max="257" width="68" style="79" customWidth="1"/>
    <col min="258" max="258" width="29.140625" style="79" customWidth="1"/>
    <col min="259" max="259" width="20.28515625" style="79" customWidth="1"/>
    <col min="260" max="512" width="9.140625" style="79"/>
    <col min="513" max="513" width="68" style="79" customWidth="1"/>
    <col min="514" max="514" width="29.140625" style="79" customWidth="1"/>
    <col min="515" max="515" width="20.28515625" style="79" customWidth="1"/>
    <col min="516" max="768" width="9.140625" style="79"/>
    <col min="769" max="769" width="68" style="79" customWidth="1"/>
    <col min="770" max="770" width="29.140625" style="79" customWidth="1"/>
    <col min="771" max="771" width="20.28515625" style="79" customWidth="1"/>
    <col min="772" max="1024" width="9.140625" style="79"/>
    <col min="1025" max="1025" width="68" style="79" customWidth="1"/>
    <col min="1026" max="1026" width="29.140625" style="79" customWidth="1"/>
    <col min="1027" max="1027" width="20.28515625" style="79" customWidth="1"/>
    <col min="1028" max="1280" width="9.140625" style="79"/>
    <col min="1281" max="1281" width="68" style="79" customWidth="1"/>
    <col min="1282" max="1282" width="29.140625" style="79" customWidth="1"/>
    <col min="1283" max="1283" width="20.28515625" style="79" customWidth="1"/>
    <col min="1284" max="1536" width="9.140625" style="79"/>
    <col min="1537" max="1537" width="68" style="79" customWidth="1"/>
    <col min="1538" max="1538" width="29.140625" style="79" customWidth="1"/>
    <col min="1539" max="1539" width="20.28515625" style="79" customWidth="1"/>
    <col min="1540" max="1792" width="9.140625" style="79"/>
    <col min="1793" max="1793" width="68" style="79" customWidth="1"/>
    <col min="1794" max="1794" width="29.140625" style="79" customWidth="1"/>
    <col min="1795" max="1795" width="20.28515625" style="79" customWidth="1"/>
    <col min="1796" max="2048" width="9.140625" style="79"/>
    <col min="2049" max="2049" width="68" style="79" customWidth="1"/>
    <col min="2050" max="2050" width="29.140625" style="79" customWidth="1"/>
    <col min="2051" max="2051" width="20.28515625" style="79" customWidth="1"/>
    <col min="2052" max="2304" width="9.140625" style="79"/>
    <col min="2305" max="2305" width="68" style="79" customWidth="1"/>
    <col min="2306" max="2306" width="29.140625" style="79" customWidth="1"/>
    <col min="2307" max="2307" width="20.28515625" style="79" customWidth="1"/>
    <col min="2308" max="2560" width="9.140625" style="79"/>
    <col min="2561" max="2561" width="68" style="79" customWidth="1"/>
    <col min="2562" max="2562" width="29.140625" style="79" customWidth="1"/>
    <col min="2563" max="2563" width="20.28515625" style="79" customWidth="1"/>
    <col min="2564" max="2816" width="9.140625" style="79"/>
    <col min="2817" max="2817" width="68" style="79" customWidth="1"/>
    <col min="2818" max="2818" width="29.140625" style="79" customWidth="1"/>
    <col min="2819" max="2819" width="20.28515625" style="79" customWidth="1"/>
    <col min="2820" max="3072" width="9.140625" style="79"/>
    <col min="3073" max="3073" width="68" style="79" customWidth="1"/>
    <col min="3074" max="3074" width="29.140625" style="79" customWidth="1"/>
    <col min="3075" max="3075" width="20.28515625" style="79" customWidth="1"/>
    <col min="3076" max="3328" width="9.140625" style="79"/>
    <col min="3329" max="3329" width="68" style="79" customWidth="1"/>
    <col min="3330" max="3330" width="29.140625" style="79" customWidth="1"/>
    <col min="3331" max="3331" width="20.28515625" style="79" customWidth="1"/>
    <col min="3332" max="3584" width="9.140625" style="79"/>
    <col min="3585" max="3585" width="68" style="79" customWidth="1"/>
    <col min="3586" max="3586" width="29.140625" style="79" customWidth="1"/>
    <col min="3587" max="3587" width="20.28515625" style="79" customWidth="1"/>
    <col min="3588" max="3840" width="9.140625" style="79"/>
    <col min="3841" max="3841" width="68" style="79" customWidth="1"/>
    <col min="3842" max="3842" width="29.140625" style="79" customWidth="1"/>
    <col min="3843" max="3843" width="20.28515625" style="79" customWidth="1"/>
    <col min="3844" max="4096" width="9.140625" style="79"/>
    <col min="4097" max="4097" width="68" style="79" customWidth="1"/>
    <col min="4098" max="4098" width="29.140625" style="79" customWidth="1"/>
    <col min="4099" max="4099" width="20.28515625" style="79" customWidth="1"/>
    <col min="4100" max="4352" width="9.140625" style="79"/>
    <col min="4353" max="4353" width="68" style="79" customWidth="1"/>
    <col min="4354" max="4354" width="29.140625" style="79" customWidth="1"/>
    <col min="4355" max="4355" width="20.28515625" style="79" customWidth="1"/>
    <col min="4356" max="4608" width="9.140625" style="79"/>
    <col min="4609" max="4609" width="68" style="79" customWidth="1"/>
    <col min="4610" max="4610" width="29.140625" style="79" customWidth="1"/>
    <col min="4611" max="4611" width="20.28515625" style="79" customWidth="1"/>
    <col min="4612" max="4864" width="9.140625" style="79"/>
    <col min="4865" max="4865" width="68" style="79" customWidth="1"/>
    <col min="4866" max="4866" width="29.140625" style="79" customWidth="1"/>
    <col min="4867" max="4867" width="20.28515625" style="79" customWidth="1"/>
    <col min="4868" max="5120" width="9.140625" style="79"/>
    <col min="5121" max="5121" width="68" style="79" customWidth="1"/>
    <col min="5122" max="5122" width="29.140625" style="79" customWidth="1"/>
    <col min="5123" max="5123" width="20.28515625" style="79" customWidth="1"/>
    <col min="5124" max="5376" width="9.140625" style="79"/>
    <col min="5377" max="5377" width="68" style="79" customWidth="1"/>
    <col min="5378" max="5378" width="29.140625" style="79" customWidth="1"/>
    <col min="5379" max="5379" width="20.28515625" style="79" customWidth="1"/>
    <col min="5380" max="5632" width="9.140625" style="79"/>
    <col min="5633" max="5633" width="68" style="79" customWidth="1"/>
    <col min="5634" max="5634" width="29.140625" style="79" customWidth="1"/>
    <col min="5635" max="5635" width="20.28515625" style="79" customWidth="1"/>
    <col min="5636" max="5888" width="9.140625" style="79"/>
    <col min="5889" max="5889" width="68" style="79" customWidth="1"/>
    <col min="5890" max="5890" width="29.140625" style="79" customWidth="1"/>
    <col min="5891" max="5891" width="20.28515625" style="79" customWidth="1"/>
    <col min="5892" max="6144" width="9.140625" style="79"/>
    <col min="6145" max="6145" width="68" style="79" customWidth="1"/>
    <col min="6146" max="6146" width="29.140625" style="79" customWidth="1"/>
    <col min="6147" max="6147" width="20.28515625" style="79" customWidth="1"/>
    <col min="6148" max="6400" width="9.140625" style="79"/>
    <col min="6401" max="6401" width="68" style="79" customWidth="1"/>
    <col min="6402" max="6402" width="29.140625" style="79" customWidth="1"/>
    <col min="6403" max="6403" width="20.28515625" style="79" customWidth="1"/>
    <col min="6404" max="6656" width="9.140625" style="79"/>
    <col min="6657" max="6657" width="68" style="79" customWidth="1"/>
    <col min="6658" max="6658" width="29.140625" style="79" customWidth="1"/>
    <col min="6659" max="6659" width="20.28515625" style="79" customWidth="1"/>
    <col min="6660" max="6912" width="9.140625" style="79"/>
    <col min="6913" max="6913" width="68" style="79" customWidth="1"/>
    <col min="6914" max="6914" width="29.140625" style="79" customWidth="1"/>
    <col min="6915" max="6915" width="20.28515625" style="79" customWidth="1"/>
    <col min="6916" max="7168" width="9.140625" style="79"/>
    <col min="7169" max="7169" width="68" style="79" customWidth="1"/>
    <col min="7170" max="7170" width="29.140625" style="79" customWidth="1"/>
    <col min="7171" max="7171" width="20.28515625" style="79" customWidth="1"/>
    <col min="7172" max="7424" width="9.140625" style="79"/>
    <col min="7425" max="7425" width="68" style="79" customWidth="1"/>
    <col min="7426" max="7426" width="29.140625" style="79" customWidth="1"/>
    <col min="7427" max="7427" width="20.28515625" style="79" customWidth="1"/>
    <col min="7428" max="7680" width="9.140625" style="79"/>
    <col min="7681" max="7681" width="68" style="79" customWidth="1"/>
    <col min="7682" max="7682" width="29.140625" style="79" customWidth="1"/>
    <col min="7683" max="7683" width="20.28515625" style="79" customWidth="1"/>
    <col min="7684" max="7936" width="9.140625" style="79"/>
    <col min="7937" max="7937" width="68" style="79" customWidth="1"/>
    <col min="7938" max="7938" width="29.140625" style="79" customWidth="1"/>
    <col min="7939" max="7939" width="20.28515625" style="79" customWidth="1"/>
    <col min="7940" max="8192" width="9.140625" style="79"/>
    <col min="8193" max="8193" width="68" style="79" customWidth="1"/>
    <col min="8194" max="8194" width="29.140625" style="79" customWidth="1"/>
    <col min="8195" max="8195" width="20.28515625" style="79" customWidth="1"/>
    <col min="8196" max="8448" width="9.140625" style="79"/>
    <col min="8449" max="8449" width="68" style="79" customWidth="1"/>
    <col min="8450" max="8450" width="29.140625" style="79" customWidth="1"/>
    <col min="8451" max="8451" width="20.28515625" style="79" customWidth="1"/>
    <col min="8452" max="8704" width="9.140625" style="79"/>
    <col min="8705" max="8705" width="68" style="79" customWidth="1"/>
    <col min="8706" max="8706" width="29.140625" style="79" customWidth="1"/>
    <col min="8707" max="8707" width="20.28515625" style="79" customWidth="1"/>
    <col min="8708" max="8960" width="9.140625" style="79"/>
    <col min="8961" max="8961" width="68" style="79" customWidth="1"/>
    <col min="8962" max="8962" width="29.140625" style="79" customWidth="1"/>
    <col min="8963" max="8963" width="20.28515625" style="79" customWidth="1"/>
    <col min="8964" max="9216" width="9.140625" style="79"/>
    <col min="9217" max="9217" width="68" style="79" customWidth="1"/>
    <col min="9218" max="9218" width="29.140625" style="79" customWidth="1"/>
    <col min="9219" max="9219" width="20.28515625" style="79" customWidth="1"/>
    <col min="9220" max="9472" width="9.140625" style="79"/>
    <col min="9473" max="9473" width="68" style="79" customWidth="1"/>
    <col min="9474" max="9474" width="29.140625" style="79" customWidth="1"/>
    <col min="9475" max="9475" width="20.28515625" style="79" customWidth="1"/>
    <col min="9476" max="9728" width="9.140625" style="79"/>
    <col min="9729" max="9729" width="68" style="79" customWidth="1"/>
    <col min="9730" max="9730" width="29.140625" style="79" customWidth="1"/>
    <col min="9731" max="9731" width="20.28515625" style="79" customWidth="1"/>
    <col min="9732" max="9984" width="9.140625" style="79"/>
    <col min="9985" max="9985" width="68" style="79" customWidth="1"/>
    <col min="9986" max="9986" width="29.140625" style="79" customWidth="1"/>
    <col min="9987" max="9987" width="20.28515625" style="79" customWidth="1"/>
    <col min="9988" max="10240" width="9.140625" style="79"/>
    <col min="10241" max="10241" width="68" style="79" customWidth="1"/>
    <col min="10242" max="10242" width="29.140625" style="79" customWidth="1"/>
    <col min="10243" max="10243" width="20.28515625" style="79" customWidth="1"/>
    <col min="10244" max="10496" width="9.140625" style="79"/>
    <col min="10497" max="10497" width="68" style="79" customWidth="1"/>
    <col min="10498" max="10498" width="29.140625" style="79" customWidth="1"/>
    <col min="10499" max="10499" width="20.28515625" style="79" customWidth="1"/>
    <col min="10500" max="10752" width="9.140625" style="79"/>
    <col min="10753" max="10753" width="68" style="79" customWidth="1"/>
    <col min="10754" max="10754" width="29.140625" style="79" customWidth="1"/>
    <col min="10755" max="10755" width="20.28515625" style="79" customWidth="1"/>
    <col min="10756" max="11008" width="9.140625" style="79"/>
    <col min="11009" max="11009" width="68" style="79" customWidth="1"/>
    <col min="11010" max="11010" width="29.140625" style="79" customWidth="1"/>
    <col min="11011" max="11011" width="20.28515625" style="79" customWidth="1"/>
    <col min="11012" max="11264" width="9.140625" style="79"/>
    <col min="11265" max="11265" width="68" style="79" customWidth="1"/>
    <col min="11266" max="11266" width="29.140625" style="79" customWidth="1"/>
    <col min="11267" max="11267" width="20.28515625" style="79" customWidth="1"/>
    <col min="11268" max="11520" width="9.140625" style="79"/>
    <col min="11521" max="11521" width="68" style="79" customWidth="1"/>
    <col min="11522" max="11522" width="29.140625" style="79" customWidth="1"/>
    <col min="11523" max="11523" width="20.28515625" style="79" customWidth="1"/>
    <col min="11524" max="11776" width="9.140625" style="79"/>
    <col min="11777" max="11777" width="68" style="79" customWidth="1"/>
    <col min="11778" max="11778" width="29.140625" style="79" customWidth="1"/>
    <col min="11779" max="11779" width="20.28515625" style="79" customWidth="1"/>
    <col min="11780" max="12032" width="9.140625" style="79"/>
    <col min="12033" max="12033" width="68" style="79" customWidth="1"/>
    <col min="12034" max="12034" width="29.140625" style="79" customWidth="1"/>
    <col min="12035" max="12035" width="20.28515625" style="79" customWidth="1"/>
    <col min="12036" max="12288" width="9.140625" style="79"/>
    <col min="12289" max="12289" width="68" style="79" customWidth="1"/>
    <col min="12290" max="12290" width="29.140625" style="79" customWidth="1"/>
    <col min="12291" max="12291" width="20.28515625" style="79" customWidth="1"/>
    <col min="12292" max="12544" width="9.140625" style="79"/>
    <col min="12545" max="12545" width="68" style="79" customWidth="1"/>
    <col min="12546" max="12546" width="29.140625" style="79" customWidth="1"/>
    <col min="12547" max="12547" width="20.28515625" style="79" customWidth="1"/>
    <col min="12548" max="12800" width="9.140625" style="79"/>
    <col min="12801" max="12801" width="68" style="79" customWidth="1"/>
    <col min="12802" max="12802" width="29.140625" style="79" customWidth="1"/>
    <col min="12803" max="12803" width="20.28515625" style="79" customWidth="1"/>
    <col min="12804" max="13056" width="9.140625" style="79"/>
    <col min="13057" max="13057" width="68" style="79" customWidth="1"/>
    <col min="13058" max="13058" width="29.140625" style="79" customWidth="1"/>
    <col min="13059" max="13059" width="20.28515625" style="79" customWidth="1"/>
    <col min="13060" max="13312" width="9.140625" style="79"/>
    <col min="13313" max="13313" width="68" style="79" customWidth="1"/>
    <col min="13314" max="13314" width="29.140625" style="79" customWidth="1"/>
    <col min="13315" max="13315" width="20.28515625" style="79" customWidth="1"/>
    <col min="13316" max="13568" width="9.140625" style="79"/>
    <col min="13569" max="13569" width="68" style="79" customWidth="1"/>
    <col min="13570" max="13570" width="29.140625" style="79" customWidth="1"/>
    <col min="13571" max="13571" width="20.28515625" style="79" customWidth="1"/>
    <col min="13572" max="13824" width="9.140625" style="79"/>
    <col min="13825" max="13825" width="68" style="79" customWidth="1"/>
    <col min="13826" max="13826" width="29.140625" style="79" customWidth="1"/>
    <col min="13827" max="13827" width="20.28515625" style="79" customWidth="1"/>
    <col min="13828" max="14080" width="9.140625" style="79"/>
    <col min="14081" max="14081" width="68" style="79" customWidth="1"/>
    <col min="14082" max="14082" width="29.140625" style="79" customWidth="1"/>
    <col min="14083" max="14083" width="20.28515625" style="79" customWidth="1"/>
    <col min="14084" max="14336" width="9.140625" style="79"/>
    <col min="14337" max="14337" width="68" style="79" customWidth="1"/>
    <col min="14338" max="14338" width="29.140625" style="79" customWidth="1"/>
    <col min="14339" max="14339" width="20.28515625" style="79" customWidth="1"/>
    <col min="14340" max="14592" width="9.140625" style="79"/>
    <col min="14593" max="14593" width="68" style="79" customWidth="1"/>
    <col min="14594" max="14594" width="29.140625" style="79" customWidth="1"/>
    <col min="14595" max="14595" width="20.28515625" style="79" customWidth="1"/>
    <col min="14596" max="14848" width="9.140625" style="79"/>
    <col min="14849" max="14849" width="68" style="79" customWidth="1"/>
    <col min="14850" max="14850" width="29.140625" style="79" customWidth="1"/>
    <col min="14851" max="14851" width="20.28515625" style="79" customWidth="1"/>
    <col min="14852" max="15104" width="9.140625" style="79"/>
    <col min="15105" max="15105" width="68" style="79" customWidth="1"/>
    <col min="15106" max="15106" width="29.140625" style="79" customWidth="1"/>
    <col min="15107" max="15107" width="20.28515625" style="79" customWidth="1"/>
    <col min="15108" max="15360" width="9.140625" style="79"/>
    <col min="15361" max="15361" width="68" style="79" customWidth="1"/>
    <col min="15362" max="15362" width="29.140625" style="79" customWidth="1"/>
    <col min="15363" max="15363" width="20.28515625" style="79" customWidth="1"/>
    <col min="15364" max="15616" width="9.140625" style="79"/>
    <col min="15617" max="15617" width="68" style="79" customWidth="1"/>
    <col min="15618" max="15618" width="29.140625" style="79" customWidth="1"/>
    <col min="15619" max="15619" width="20.28515625" style="79" customWidth="1"/>
    <col min="15620" max="15872" width="9.140625" style="79"/>
    <col min="15873" max="15873" width="68" style="79" customWidth="1"/>
    <col min="15874" max="15874" width="29.140625" style="79" customWidth="1"/>
    <col min="15875" max="15875" width="20.28515625" style="79" customWidth="1"/>
    <col min="15876" max="16128" width="9.140625" style="79"/>
    <col min="16129" max="16129" width="68" style="79" customWidth="1"/>
    <col min="16130" max="16130" width="29.140625" style="79" customWidth="1"/>
    <col min="16131" max="16131" width="20.28515625" style="79" customWidth="1"/>
    <col min="16132" max="16384" width="9.140625" style="79"/>
  </cols>
  <sheetData>
    <row r="8" spans="1:5" ht="9.75" customHeight="1">
      <c r="A8" s="162"/>
      <c r="B8" s="162"/>
    </row>
    <row r="9" spans="1:5" ht="21" customHeight="1">
      <c r="A9" s="345" t="s">
        <v>591</v>
      </c>
      <c r="B9" s="345"/>
      <c r="C9" s="345"/>
    </row>
    <row r="10" spans="1:5" ht="18" customHeight="1">
      <c r="A10" s="345"/>
      <c r="B10" s="345"/>
      <c r="C10" s="345"/>
    </row>
    <row r="11" spans="1:5" ht="15.75">
      <c r="A11" s="164"/>
      <c r="B11" s="165"/>
      <c r="C11" s="166" t="s">
        <v>493</v>
      </c>
    </row>
    <row r="12" spans="1:5" ht="48.75" customHeight="1">
      <c r="A12" s="167" t="s">
        <v>478</v>
      </c>
      <c r="B12" s="168" t="s">
        <v>592</v>
      </c>
      <c r="C12" s="169" t="s">
        <v>593</v>
      </c>
    </row>
    <row r="13" spans="1:5" ht="19.149999999999999" customHeight="1">
      <c r="A13" s="170" t="s">
        <v>594</v>
      </c>
      <c r="B13" s="167" t="s">
        <v>595</v>
      </c>
      <c r="C13" s="171">
        <f>C14+C26+C33+C35+C46+C52+C55+C59+C69+C20</f>
        <v>104635.95635999998</v>
      </c>
      <c r="E13" s="172"/>
    </row>
    <row r="14" spans="1:5" s="173" customFormat="1" ht="16.149999999999999" customHeight="1">
      <c r="A14" s="170" t="s">
        <v>596</v>
      </c>
      <c r="B14" s="167" t="s">
        <v>597</v>
      </c>
      <c r="C14" s="171">
        <f>C15</f>
        <v>71880.999999999985</v>
      </c>
      <c r="E14" s="174"/>
    </row>
    <row r="15" spans="1:5" s="173" customFormat="1" ht="16.149999999999999" customHeight="1">
      <c r="A15" s="175" t="s">
        <v>598</v>
      </c>
      <c r="B15" s="176" t="s">
        <v>599</v>
      </c>
      <c r="C15" s="171">
        <f>C16+C17+C18+C19</f>
        <v>71880.999999999985</v>
      </c>
      <c r="E15" s="174"/>
    </row>
    <row r="16" spans="1:5" ht="60" customHeight="1">
      <c r="A16" s="177" t="s">
        <v>600</v>
      </c>
      <c r="B16" s="178" t="s">
        <v>601</v>
      </c>
      <c r="C16" s="179">
        <v>71510.2</v>
      </c>
      <c r="E16" s="172"/>
    </row>
    <row r="17" spans="1:3" ht="88.5" customHeight="1">
      <c r="A17" s="180" t="s">
        <v>602</v>
      </c>
      <c r="B17" s="178" t="s">
        <v>603</v>
      </c>
      <c r="C17" s="179">
        <v>96.4</v>
      </c>
    </row>
    <row r="18" spans="1:3" s="182" customFormat="1" ht="45.75" customHeight="1">
      <c r="A18" s="180" t="s">
        <v>604</v>
      </c>
      <c r="B18" s="181" t="s">
        <v>605</v>
      </c>
      <c r="C18" s="179">
        <v>265.7</v>
      </c>
    </row>
    <row r="19" spans="1:3" s="182" customFormat="1" ht="80.25" customHeight="1">
      <c r="A19" s="177" t="s">
        <v>606</v>
      </c>
      <c r="B19" s="181" t="s">
        <v>607</v>
      </c>
      <c r="C19" s="179">
        <v>8.6999999999999993</v>
      </c>
    </row>
    <row r="20" spans="1:3" ht="32.450000000000003" customHeight="1">
      <c r="A20" s="183" t="s">
        <v>608</v>
      </c>
      <c r="B20" s="167" t="s">
        <v>609</v>
      </c>
      <c r="C20" s="171">
        <f>SUM(C22:C25)</f>
        <v>176.4</v>
      </c>
    </row>
    <row r="21" spans="1:3" s="104" customFormat="1" ht="32.450000000000003" customHeight="1">
      <c r="A21" s="180" t="s">
        <v>610</v>
      </c>
      <c r="B21" s="184" t="s">
        <v>611</v>
      </c>
      <c r="C21" s="185">
        <f>C22+C23+C24+C25</f>
        <v>176.4</v>
      </c>
    </row>
    <row r="22" spans="1:3" ht="61.5" customHeight="1">
      <c r="A22" s="177" t="s">
        <v>612</v>
      </c>
      <c r="B22" s="178" t="s">
        <v>613</v>
      </c>
      <c r="C22" s="179">
        <v>67.78</v>
      </c>
    </row>
    <row r="23" spans="1:3" ht="61.5" customHeight="1">
      <c r="A23" s="177" t="s">
        <v>614</v>
      </c>
      <c r="B23" s="178" t="s">
        <v>615</v>
      </c>
      <c r="C23" s="179">
        <v>0.83</v>
      </c>
    </row>
    <row r="24" spans="1:3" ht="61.5" customHeight="1">
      <c r="A24" s="177" t="s">
        <v>616</v>
      </c>
      <c r="B24" s="178" t="s">
        <v>617</v>
      </c>
      <c r="C24" s="179">
        <v>124.82</v>
      </c>
    </row>
    <row r="25" spans="1:3" ht="61.5" customHeight="1">
      <c r="A25" s="177" t="s">
        <v>618</v>
      </c>
      <c r="B25" s="178" t="s">
        <v>619</v>
      </c>
      <c r="C25" s="179">
        <v>-17.03</v>
      </c>
    </row>
    <row r="26" spans="1:3" s="173" customFormat="1" ht="19.149999999999999" customHeight="1">
      <c r="A26" s="186" t="s">
        <v>620</v>
      </c>
      <c r="B26" s="167" t="s">
        <v>621</v>
      </c>
      <c r="C26" s="171">
        <f>C27+C31+C32</f>
        <v>9125</v>
      </c>
    </row>
    <row r="27" spans="1:3" s="173" customFormat="1" ht="30" customHeight="1">
      <c r="A27" s="187" t="s">
        <v>622</v>
      </c>
      <c r="B27" s="188" t="s">
        <v>623</v>
      </c>
      <c r="C27" s="189">
        <f>C28+C29+C30</f>
        <v>3641.4</v>
      </c>
    </row>
    <row r="28" spans="1:3" s="173" customFormat="1" ht="29.25" customHeight="1">
      <c r="A28" s="177" t="s">
        <v>624</v>
      </c>
      <c r="B28" s="188" t="s">
        <v>625</v>
      </c>
      <c r="C28" s="189">
        <v>2495.1</v>
      </c>
    </row>
    <row r="29" spans="1:3" s="173" customFormat="1" ht="29.25" customHeight="1">
      <c r="A29" s="177" t="s">
        <v>626</v>
      </c>
      <c r="B29" s="188" t="s">
        <v>627</v>
      </c>
      <c r="C29" s="189">
        <v>951.4</v>
      </c>
    </row>
    <row r="30" spans="1:3" s="173" customFormat="1" ht="27.75" customHeight="1">
      <c r="A30" s="177" t="s">
        <v>628</v>
      </c>
      <c r="B30" s="190" t="s">
        <v>629</v>
      </c>
      <c r="C30" s="189">
        <v>194.9</v>
      </c>
    </row>
    <row r="31" spans="1:3" ht="24" customHeight="1">
      <c r="A31" s="191" t="s">
        <v>630</v>
      </c>
      <c r="B31" s="192" t="s">
        <v>631</v>
      </c>
      <c r="C31" s="193">
        <v>4860.6000000000004</v>
      </c>
    </row>
    <row r="32" spans="1:3" ht="15" customHeight="1">
      <c r="A32" s="194" t="s">
        <v>632</v>
      </c>
      <c r="B32" s="178" t="s">
        <v>633</v>
      </c>
      <c r="C32" s="179">
        <v>623</v>
      </c>
    </row>
    <row r="33" spans="1:3" s="173" customFormat="1" ht="18" customHeight="1">
      <c r="A33" s="195" t="s">
        <v>634</v>
      </c>
      <c r="B33" s="167" t="s">
        <v>635</v>
      </c>
      <c r="C33" s="171">
        <f>C34</f>
        <v>52.4</v>
      </c>
    </row>
    <row r="34" spans="1:3" s="198" customFormat="1" ht="45" customHeight="1">
      <c r="A34" s="196" t="s">
        <v>636</v>
      </c>
      <c r="B34" s="197" t="s">
        <v>637</v>
      </c>
      <c r="C34" s="179">
        <v>52.4</v>
      </c>
    </row>
    <row r="35" spans="1:3" s="173" customFormat="1" ht="43.5" customHeight="1">
      <c r="A35" s="195" t="s">
        <v>638</v>
      </c>
      <c r="B35" s="167" t="s">
        <v>639</v>
      </c>
      <c r="C35" s="171">
        <f>C36+C38+C44</f>
        <v>8535.3293599999997</v>
      </c>
    </row>
    <row r="36" spans="1:3" s="173" customFormat="1" ht="30" customHeight="1">
      <c r="A36" s="199" t="s">
        <v>640</v>
      </c>
      <c r="B36" s="178" t="s">
        <v>641</v>
      </c>
      <c r="C36" s="189">
        <f>C37</f>
        <v>0.93303999999999998</v>
      </c>
    </row>
    <row r="37" spans="1:3" s="173" customFormat="1" ht="31.5" customHeight="1">
      <c r="A37" s="199" t="s">
        <v>642</v>
      </c>
      <c r="B37" s="178" t="s">
        <v>643</v>
      </c>
      <c r="C37" s="189">
        <v>0.93303999999999998</v>
      </c>
    </row>
    <row r="38" spans="1:3" ht="75.75" customHeight="1">
      <c r="A38" s="177" t="s">
        <v>644</v>
      </c>
      <c r="B38" s="178" t="s">
        <v>645</v>
      </c>
      <c r="C38" s="189">
        <f>C39+C42</f>
        <v>8512.3963199999998</v>
      </c>
    </row>
    <row r="39" spans="1:3" ht="60.75" customHeight="1">
      <c r="A39" s="177" t="s">
        <v>646</v>
      </c>
      <c r="B39" s="178" t="s">
        <v>647</v>
      </c>
      <c r="C39" s="189">
        <f>C40+C41</f>
        <v>8254.6571700000004</v>
      </c>
    </row>
    <row r="40" spans="1:3" ht="75.75" customHeight="1">
      <c r="A40" s="177" t="s">
        <v>648</v>
      </c>
      <c r="B40" s="178" t="s">
        <v>649</v>
      </c>
      <c r="C40" s="179">
        <v>6939.5541700000003</v>
      </c>
    </row>
    <row r="41" spans="1:3" ht="75" customHeight="1">
      <c r="A41" s="177" t="s">
        <v>650</v>
      </c>
      <c r="B41" s="178" t="s">
        <v>651</v>
      </c>
      <c r="C41" s="179">
        <v>1315.1030000000001</v>
      </c>
    </row>
    <row r="42" spans="1:3" ht="75" customHeight="1">
      <c r="A42" s="177" t="s">
        <v>652</v>
      </c>
      <c r="B42" s="178" t="s">
        <v>653</v>
      </c>
      <c r="C42" s="179">
        <f>C43</f>
        <v>257.73915</v>
      </c>
    </row>
    <row r="43" spans="1:3" ht="61.15" customHeight="1">
      <c r="A43" s="177" t="s">
        <v>654</v>
      </c>
      <c r="B43" s="178" t="s">
        <v>655</v>
      </c>
      <c r="C43" s="179">
        <v>257.73915</v>
      </c>
    </row>
    <row r="44" spans="1:3" ht="15.75" customHeight="1">
      <c r="A44" s="200" t="s">
        <v>656</v>
      </c>
      <c r="B44" s="178" t="s">
        <v>657</v>
      </c>
      <c r="C44" s="179">
        <f>C45</f>
        <v>22</v>
      </c>
    </row>
    <row r="45" spans="1:3" ht="45" customHeight="1">
      <c r="A45" s="201" t="s">
        <v>658</v>
      </c>
      <c r="B45" s="178" t="s">
        <v>659</v>
      </c>
      <c r="C45" s="179">
        <v>22</v>
      </c>
    </row>
    <row r="46" spans="1:3" s="204" customFormat="1" ht="13.5" customHeight="1">
      <c r="A46" s="202" t="s">
        <v>660</v>
      </c>
      <c r="B46" s="203" t="s">
        <v>661</v>
      </c>
      <c r="C46" s="171">
        <f>C47</f>
        <v>313.45600000000002</v>
      </c>
    </row>
    <row r="47" spans="1:3" s="198" customFormat="1" ht="16.5" customHeight="1">
      <c r="A47" s="205" t="s">
        <v>662</v>
      </c>
      <c r="B47" s="197" t="s">
        <v>663</v>
      </c>
      <c r="C47" s="189">
        <f>C48+C49+C51+C50</f>
        <v>313.45600000000002</v>
      </c>
    </row>
    <row r="48" spans="1:3" s="198" customFormat="1" ht="28.5" customHeight="1">
      <c r="A48" s="205" t="s">
        <v>664</v>
      </c>
      <c r="B48" s="197" t="s">
        <v>665</v>
      </c>
      <c r="C48" s="179">
        <v>72.072000000000003</v>
      </c>
    </row>
    <row r="49" spans="1:3" s="198" customFormat="1" ht="30" hidden="1" customHeight="1">
      <c r="A49" s="205" t="s">
        <v>666</v>
      </c>
      <c r="B49" s="197" t="s">
        <v>667</v>
      </c>
      <c r="C49" s="179">
        <v>0</v>
      </c>
    </row>
    <row r="50" spans="1:3" s="198" customFormat="1" ht="13.5" hidden="1" customHeight="1">
      <c r="A50" s="205" t="s">
        <v>668</v>
      </c>
      <c r="B50" s="197" t="s">
        <v>669</v>
      </c>
      <c r="C50" s="179">
        <v>0</v>
      </c>
    </row>
    <row r="51" spans="1:3" s="198" customFormat="1" ht="14.25" customHeight="1">
      <c r="A51" s="205" t="s">
        <v>670</v>
      </c>
      <c r="B51" s="197" t="s">
        <v>671</v>
      </c>
      <c r="C51" s="179">
        <v>241.38399999999999</v>
      </c>
    </row>
    <row r="52" spans="1:3" s="173" customFormat="1" ht="30" customHeight="1">
      <c r="A52" s="195" t="s">
        <v>672</v>
      </c>
      <c r="B52" s="167" t="s">
        <v>673</v>
      </c>
      <c r="C52" s="171">
        <f>C53</f>
        <v>13566.727000000001</v>
      </c>
    </row>
    <row r="53" spans="1:3" s="198" customFormat="1" ht="13.5" customHeight="1">
      <c r="A53" s="206" t="s">
        <v>674</v>
      </c>
      <c r="B53" s="197" t="s">
        <v>675</v>
      </c>
      <c r="C53" s="189">
        <f>C54</f>
        <v>13566.727000000001</v>
      </c>
    </row>
    <row r="54" spans="1:3" s="198" customFormat="1" ht="27" customHeight="1">
      <c r="A54" s="177" t="s">
        <v>676</v>
      </c>
      <c r="B54" s="197" t="s">
        <v>677</v>
      </c>
      <c r="C54" s="189">
        <v>13566.727000000001</v>
      </c>
    </row>
    <row r="55" spans="1:3" s="173" customFormat="1" ht="29.25" customHeight="1">
      <c r="A55" s="195" t="s">
        <v>678</v>
      </c>
      <c r="B55" s="167" t="s">
        <v>679</v>
      </c>
      <c r="C55" s="171">
        <f>C56</f>
        <v>523.5</v>
      </c>
    </row>
    <row r="56" spans="1:3" ht="28.5" customHeight="1">
      <c r="A56" s="207" t="s">
        <v>680</v>
      </c>
      <c r="B56" s="178" t="s">
        <v>681</v>
      </c>
      <c r="C56" s="189">
        <f>C57+C58</f>
        <v>523.5</v>
      </c>
    </row>
    <row r="57" spans="1:3" ht="45.75" customHeight="1">
      <c r="A57" s="207" t="s">
        <v>682</v>
      </c>
      <c r="B57" s="178" t="s">
        <v>683</v>
      </c>
      <c r="C57" s="179">
        <v>500</v>
      </c>
    </row>
    <row r="58" spans="1:3" ht="44.25" customHeight="1">
      <c r="A58" s="207" t="s">
        <v>684</v>
      </c>
      <c r="B58" s="178" t="s">
        <v>685</v>
      </c>
      <c r="C58" s="179">
        <v>23.5</v>
      </c>
    </row>
    <row r="59" spans="1:3" s="173" customFormat="1" ht="15" customHeight="1">
      <c r="A59" s="195" t="s">
        <v>686</v>
      </c>
      <c r="B59" s="167" t="s">
        <v>687</v>
      </c>
      <c r="C59" s="171">
        <f>SUM(C60:C68)</f>
        <v>412.14399999999995</v>
      </c>
    </row>
    <row r="60" spans="1:3" ht="28.5" customHeight="1">
      <c r="A60" s="199" t="s">
        <v>688</v>
      </c>
      <c r="B60" s="178" t="s">
        <v>689</v>
      </c>
      <c r="C60" s="179">
        <v>27.1</v>
      </c>
    </row>
    <row r="61" spans="1:3" ht="48" hidden="1" customHeight="1">
      <c r="A61" s="208" t="s">
        <v>690</v>
      </c>
      <c r="B61" s="209" t="s">
        <v>691</v>
      </c>
      <c r="C61" s="179">
        <v>0</v>
      </c>
    </row>
    <row r="62" spans="1:3" ht="48" customHeight="1">
      <c r="A62" s="208" t="s">
        <v>692</v>
      </c>
      <c r="B62" s="209" t="s">
        <v>693</v>
      </c>
      <c r="C62" s="179">
        <v>10.5</v>
      </c>
    </row>
    <row r="63" spans="1:3" s="210" customFormat="1" ht="90" customHeight="1">
      <c r="A63" s="177" t="s">
        <v>694</v>
      </c>
      <c r="B63" s="178" t="s">
        <v>695</v>
      </c>
      <c r="C63" s="189">
        <v>150</v>
      </c>
    </row>
    <row r="64" spans="1:3" s="210" customFormat="1" ht="48.75" customHeight="1">
      <c r="A64" s="177" t="s">
        <v>696</v>
      </c>
      <c r="B64" s="178" t="s">
        <v>697</v>
      </c>
      <c r="C64" s="179">
        <v>97.343999999999994</v>
      </c>
    </row>
    <row r="65" spans="1:3" s="210" customFormat="1" ht="29.25" customHeight="1">
      <c r="A65" s="177" t="s">
        <v>698</v>
      </c>
      <c r="B65" s="197" t="s">
        <v>699</v>
      </c>
      <c r="C65" s="179">
        <v>2</v>
      </c>
    </row>
    <row r="66" spans="1:3" ht="15">
      <c r="A66" s="211" t="s">
        <v>700</v>
      </c>
      <c r="B66" s="197" t="s">
        <v>701</v>
      </c>
      <c r="C66" s="179">
        <v>10</v>
      </c>
    </row>
    <row r="67" spans="1:3" s="173" customFormat="1" ht="46.15" customHeight="1">
      <c r="A67" s="212" t="s">
        <v>702</v>
      </c>
      <c r="B67" s="197" t="s">
        <v>703</v>
      </c>
      <c r="C67" s="179">
        <v>10</v>
      </c>
    </row>
    <row r="68" spans="1:3" s="173" customFormat="1" ht="32.450000000000003" customHeight="1">
      <c r="A68" s="213" t="s">
        <v>704</v>
      </c>
      <c r="B68" s="178" t="s">
        <v>705</v>
      </c>
      <c r="C68" s="189">
        <v>105.2</v>
      </c>
    </row>
    <row r="69" spans="1:3" s="173" customFormat="1" ht="14.25">
      <c r="A69" s="195" t="s">
        <v>706</v>
      </c>
      <c r="B69" s="167" t="s">
        <v>707</v>
      </c>
      <c r="C69" s="171">
        <f>C70+C71</f>
        <v>50</v>
      </c>
    </row>
    <row r="70" spans="1:3" ht="15" customHeight="1">
      <c r="A70" s="207" t="s">
        <v>708</v>
      </c>
      <c r="B70" s="178" t="s">
        <v>709</v>
      </c>
      <c r="C70" s="179">
        <v>0</v>
      </c>
    </row>
    <row r="71" spans="1:3" ht="15.75" customHeight="1">
      <c r="A71" s="207" t="s">
        <v>710</v>
      </c>
      <c r="B71" s="178" t="s">
        <v>711</v>
      </c>
      <c r="C71" s="179">
        <v>50</v>
      </c>
    </row>
    <row r="72" spans="1:3" ht="14.25">
      <c r="A72" s="195" t="s">
        <v>712</v>
      </c>
      <c r="B72" s="167" t="s">
        <v>713</v>
      </c>
      <c r="C72" s="171">
        <f>C73+C87+C92</f>
        <v>845145.38419000001</v>
      </c>
    </row>
    <row r="73" spans="1:3" s="173" customFormat="1" ht="30.75" customHeight="1">
      <c r="A73" s="195" t="s">
        <v>714</v>
      </c>
      <c r="B73" s="167" t="s">
        <v>715</v>
      </c>
      <c r="C73" s="171">
        <f>C74+C77+C80+C85</f>
        <v>844965.38419000001</v>
      </c>
    </row>
    <row r="74" spans="1:3" s="173" customFormat="1" ht="20.45" customHeight="1">
      <c r="A74" s="214" t="s">
        <v>716</v>
      </c>
      <c r="B74" s="215" t="s">
        <v>717</v>
      </c>
      <c r="C74" s="171">
        <f>C75+C76</f>
        <v>139488.6</v>
      </c>
    </row>
    <row r="75" spans="1:3" ht="30">
      <c r="A75" s="216" t="s">
        <v>718</v>
      </c>
      <c r="B75" s="217" t="s">
        <v>719</v>
      </c>
      <c r="C75" s="179">
        <v>112090.8</v>
      </c>
    </row>
    <row r="76" spans="1:3" ht="30">
      <c r="A76" s="207" t="s">
        <v>720</v>
      </c>
      <c r="B76" s="178" t="s">
        <v>721</v>
      </c>
      <c r="C76" s="179">
        <v>27397.8</v>
      </c>
    </row>
    <row r="77" spans="1:3" s="173" customFormat="1" ht="28.5">
      <c r="A77" s="218" t="s">
        <v>722</v>
      </c>
      <c r="B77" s="219" t="s">
        <v>723</v>
      </c>
      <c r="C77" s="171">
        <f>C79+C78</f>
        <v>201745.90000000002</v>
      </c>
    </row>
    <row r="78" spans="1:3" s="173" customFormat="1" ht="30">
      <c r="A78" s="220" t="s">
        <v>724</v>
      </c>
      <c r="B78" s="221" t="s">
        <v>725</v>
      </c>
      <c r="C78" s="189">
        <v>144393.70000000001</v>
      </c>
    </row>
    <row r="79" spans="1:3" s="173" customFormat="1" ht="15">
      <c r="A79" s="207" t="s">
        <v>726</v>
      </c>
      <c r="B79" s="178" t="s">
        <v>727</v>
      </c>
      <c r="C79" s="189">
        <f>54925.2+2427</f>
        <v>57352.2</v>
      </c>
    </row>
    <row r="80" spans="1:3" s="173" customFormat="1" ht="14.25">
      <c r="A80" s="218" t="s">
        <v>728</v>
      </c>
      <c r="B80" s="167" t="s">
        <v>729</v>
      </c>
      <c r="C80" s="222">
        <f>C81+C82+C84+C83</f>
        <v>502234.1</v>
      </c>
    </row>
    <row r="81" spans="1:3" s="173" customFormat="1" ht="37.5" customHeight="1">
      <c r="A81" s="223" t="s">
        <v>730</v>
      </c>
      <c r="B81" s="178" t="s">
        <v>731</v>
      </c>
      <c r="C81" s="224">
        <v>14189.2</v>
      </c>
    </row>
    <row r="82" spans="1:3" s="210" customFormat="1" ht="30" customHeight="1">
      <c r="A82" s="216" t="s">
        <v>732</v>
      </c>
      <c r="B82" s="178" t="s">
        <v>733</v>
      </c>
      <c r="C82" s="189">
        <v>19344.5</v>
      </c>
    </row>
    <row r="83" spans="1:3" s="210" customFormat="1" ht="63.75" customHeight="1">
      <c r="A83" s="216" t="s">
        <v>734</v>
      </c>
      <c r="B83" s="178" t="s">
        <v>735</v>
      </c>
      <c r="C83" s="189">
        <v>93.3</v>
      </c>
    </row>
    <row r="84" spans="1:3" s="173" customFormat="1" ht="14.25">
      <c r="A84" s="225" t="s">
        <v>736</v>
      </c>
      <c r="B84" s="167" t="s">
        <v>737</v>
      </c>
      <c r="C84" s="226">
        <v>468607.1</v>
      </c>
    </row>
    <row r="85" spans="1:3" s="173" customFormat="1" ht="16.5" customHeight="1">
      <c r="A85" s="195" t="s">
        <v>738</v>
      </c>
      <c r="B85" s="167" t="s">
        <v>739</v>
      </c>
      <c r="C85" s="171">
        <f>C86</f>
        <v>1496.7841900000001</v>
      </c>
    </row>
    <row r="86" spans="1:3" ht="60" customHeight="1">
      <c r="A86" s="216" t="s">
        <v>740</v>
      </c>
      <c r="B86" s="197" t="s">
        <v>741</v>
      </c>
      <c r="C86" s="189">
        <v>1496.7841900000001</v>
      </c>
    </row>
    <row r="87" spans="1:3" s="228" customFormat="1" ht="14.25">
      <c r="A87" s="195" t="s">
        <v>742</v>
      </c>
      <c r="B87" s="167" t="s">
        <v>743</v>
      </c>
      <c r="C87" s="227">
        <f>C88+C89</f>
        <v>180</v>
      </c>
    </row>
    <row r="88" spans="1:3" s="231" customFormat="1" ht="31.9" customHeight="1">
      <c r="A88" s="229" t="s">
        <v>744</v>
      </c>
      <c r="B88" s="178" t="s">
        <v>745</v>
      </c>
      <c r="C88" s="230">
        <v>180</v>
      </c>
    </row>
    <row r="89" spans="1:3" s="231" customFormat="1" ht="13.9" hidden="1" customHeight="1">
      <c r="A89" s="194" t="s">
        <v>746</v>
      </c>
      <c r="B89" s="178" t="s">
        <v>747</v>
      </c>
      <c r="C89" s="230">
        <v>0</v>
      </c>
    </row>
    <row r="90" spans="1:3" s="231" customFormat="1" ht="83.45" hidden="1" customHeight="1">
      <c r="A90" s="232" t="s">
        <v>748</v>
      </c>
      <c r="B90" s="167" t="s">
        <v>749</v>
      </c>
      <c r="C90" s="233">
        <v>0</v>
      </c>
    </row>
    <row r="91" spans="1:3" s="231" customFormat="1" ht="27.6" hidden="1" customHeight="1">
      <c r="A91" s="234" t="s">
        <v>750</v>
      </c>
      <c r="B91" s="235" t="s">
        <v>751</v>
      </c>
      <c r="C91" s="230">
        <v>0</v>
      </c>
    </row>
    <row r="92" spans="1:3" s="173" customFormat="1" ht="14.25" hidden="1">
      <c r="A92" s="195" t="s">
        <v>752</v>
      </c>
      <c r="B92" s="167" t="s">
        <v>753</v>
      </c>
      <c r="C92" s="171">
        <f>C93</f>
        <v>0</v>
      </c>
    </row>
    <row r="93" spans="1:3" ht="0.6" customHeight="1">
      <c r="A93" s="207" t="s">
        <v>754</v>
      </c>
      <c r="B93" s="178" t="s">
        <v>755</v>
      </c>
      <c r="C93" s="230">
        <v>0</v>
      </c>
    </row>
    <row r="94" spans="1:3" ht="14.25">
      <c r="A94" s="346" t="s">
        <v>756</v>
      </c>
      <c r="B94" s="346"/>
      <c r="C94" s="171">
        <f>C72+C13</f>
        <v>949781.34054999996</v>
      </c>
    </row>
    <row r="95" spans="1:3" ht="15">
      <c r="A95" s="236"/>
      <c r="B95" s="237"/>
      <c r="C95" s="238"/>
    </row>
    <row r="96" spans="1:3" ht="15">
      <c r="A96" s="239" t="s">
        <v>491</v>
      </c>
      <c r="B96" s="347" t="s">
        <v>456</v>
      </c>
      <c r="C96" s="347"/>
    </row>
  </sheetData>
  <mergeCells count="3">
    <mergeCell ref="A9:C10"/>
    <mergeCell ref="A94:B94"/>
    <mergeCell ref="B96:C96"/>
  </mergeCells>
  <hyperlinks>
    <hyperlink ref="A17" r:id="rId1" display="http://www.consultant.ru/cons/cgi/online.cgi?req=doc&amp;base=LAW&amp;n=198941&amp;rnd=235642.291926313&amp;dst=3019&amp;fld=134"/>
    <hyperlink ref="A18" r:id="rId2" display="http://www.consultant.ru/cons/cgi/online.cgi?req=doc&amp;base=LAW&amp;n=198941&amp;rnd=235642.6204346&amp;dst=101491&amp;fld=134"/>
    <hyperlink ref="A21" r:id="rId3" display="http://www.consultant.ru/cons/cgi/online.cgi?req=doc&amp;base=LAW&amp;n=198941&amp;rnd=235642.187433877&amp;dst=100606&amp;fld=134"/>
    <hyperlink ref="A27" r:id="rId4" display="http://www.consultant.ru/cons/cgi/online.cgi?req=doc&amp;base=LAW&amp;n=208015&amp;rnd=235642.514532630&amp;dst=103572&amp;fld=134"/>
  </hyperlinks>
  <pageMargins left="0.78740157480314965" right="0.39370078740157483" top="0.78740157480314965" bottom="0.39370078740157483" header="0.51181102362204722" footer="0"/>
  <pageSetup paperSize="9" scale="76" orientation="portrait" verticalDpi="200" r:id="rId5"/>
  <headerFooter differentFirst="1" alignWithMargins="0">
    <oddHeader>&amp;C&amp;P</oddHeader>
  </headerFooter>
  <rowBreaks count="2" manualBreakCount="2">
    <brk id="31" max="2" man="1"/>
    <brk id="58" max="2" man="1"/>
  </rowBreaks>
  <colBreaks count="1" manualBreakCount="1">
    <brk id="4" max="84" man="1"/>
  </colBreaks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80"/>
  <sheetViews>
    <sheetView topLeftCell="A341" workbookViewId="0">
      <selection activeCell="F344" sqref="F344"/>
    </sheetView>
  </sheetViews>
  <sheetFormatPr defaultColWidth="8.85546875" defaultRowHeight="15.75"/>
  <cols>
    <col min="1" max="1" width="56.85546875" style="52" customWidth="1"/>
    <col min="2" max="2" width="6.140625" style="57" customWidth="1"/>
    <col min="3" max="3" width="7.7109375" style="57" customWidth="1"/>
    <col min="4" max="4" width="10.7109375" style="57" customWidth="1"/>
    <col min="5" max="5" width="12.42578125" style="57" customWidth="1"/>
    <col min="6" max="6" width="9.5703125" style="57" bestFit="1" customWidth="1"/>
    <col min="7" max="7" width="10" style="52" customWidth="1"/>
    <col min="8" max="16384" width="8.85546875" style="52"/>
  </cols>
  <sheetData>
    <row r="1" spans="1:7" s="30" customFormat="1">
      <c r="A1" s="50"/>
      <c r="B1" s="51"/>
      <c r="C1" s="51"/>
      <c r="D1" s="51"/>
      <c r="E1" s="51"/>
      <c r="F1" s="51"/>
      <c r="G1" s="50"/>
    </row>
    <row r="2" spans="1:7" s="30" customFormat="1">
      <c r="A2" s="50"/>
      <c r="B2" s="51"/>
      <c r="C2" s="51"/>
      <c r="D2" s="51"/>
      <c r="E2" s="51"/>
      <c r="F2" s="51"/>
      <c r="G2" s="50"/>
    </row>
    <row r="3" spans="1:7" s="30" customFormat="1">
      <c r="A3" s="50"/>
      <c r="B3" s="51"/>
      <c r="C3" s="51"/>
      <c r="D3" s="51"/>
      <c r="E3" s="51"/>
      <c r="F3" s="51"/>
      <c r="G3" s="50"/>
    </row>
    <row r="4" spans="1:7" s="30" customFormat="1">
      <c r="A4" s="50"/>
      <c r="B4" s="51"/>
      <c r="C4" s="51"/>
      <c r="D4" s="51"/>
      <c r="E4" s="51"/>
      <c r="F4" s="51"/>
      <c r="G4" s="50"/>
    </row>
    <row r="5" spans="1:7" s="30" customFormat="1">
      <c r="A5" s="50"/>
      <c r="B5" s="51"/>
      <c r="C5" s="51"/>
      <c r="D5" s="51"/>
      <c r="E5" s="51"/>
      <c r="F5" s="51"/>
      <c r="G5" s="50"/>
    </row>
    <row r="6" spans="1:7" s="30" customFormat="1">
      <c r="A6" s="50"/>
      <c r="B6" s="51"/>
      <c r="C6" s="51"/>
      <c r="D6" s="51"/>
      <c r="E6" s="51"/>
      <c r="F6" s="51"/>
      <c r="G6" s="50"/>
    </row>
    <row r="7" spans="1:7" s="30" customFormat="1" ht="40.9" customHeight="1">
      <c r="A7" s="401" t="s">
        <v>487</v>
      </c>
      <c r="B7" s="401"/>
      <c r="C7" s="401"/>
      <c r="D7" s="401"/>
      <c r="E7" s="401"/>
      <c r="F7" s="401"/>
      <c r="G7" s="401"/>
    </row>
    <row r="8" spans="1:7">
      <c r="A8" s="54"/>
      <c r="B8" s="28"/>
      <c r="C8" s="28"/>
      <c r="D8" s="28"/>
      <c r="E8" s="28"/>
      <c r="F8" s="28"/>
      <c r="G8" s="53"/>
    </row>
    <row r="9" spans="1:7">
      <c r="A9" s="392" t="s">
        <v>447</v>
      </c>
      <c r="B9" s="395" t="s">
        <v>448</v>
      </c>
      <c r="C9" s="395"/>
      <c r="D9" s="395"/>
      <c r="E9" s="395"/>
      <c r="F9" s="395"/>
      <c r="G9" s="392" t="s">
        <v>449</v>
      </c>
    </row>
    <row r="10" spans="1:7" ht="25.5">
      <c r="A10" s="392"/>
      <c r="B10" s="33" t="s">
        <v>488</v>
      </c>
      <c r="C10" s="33" t="s">
        <v>473</v>
      </c>
      <c r="D10" s="33" t="s">
        <v>474</v>
      </c>
      <c r="E10" s="33" t="s">
        <v>450</v>
      </c>
      <c r="F10" s="33" t="s">
        <v>451</v>
      </c>
      <c r="G10" s="392"/>
    </row>
    <row r="11" spans="1:7">
      <c r="A11" s="36">
        <v>1</v>
      </c>
      <c r="B11" s="36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</row>
    <row r="12" spans="1:7" s="71" customFormat="1" ht="31.5">
      <c r="A12" s="66" t="s">
        <v>479</v>
      </c>
      <c r="B12" s="67">
        <v>904</v>
      </c>
      <c r="C12" s="68">
        <v>0</v>
      </c>
      <c r="D12" s="68">
        <v>0</v>
      </c>
      <c r="E12" s="69" t="s">
        <v>0</v>
      </c>
      <c r="F12" s="70" t="s">
        <v>0</v>
      </c>
      <c r="G12" s="65">
        <v>33899.199999999997</v>
      </c>
    </row>
    <row r="13" spans="1:7">
      <c r="A13" s="60" t="s">
        <v>465</v>
      </c>
      <c r="B13" s="61">
        <v>904</v>
      </c>
      <c r="C13" s="62">
        <v>7</v>
      </c>
      <c r="D13" s="62">
        <v>0</v>
      </c>
      <c r="E13" s="63" t="s">
        <v>0</v>
      </c>
      <c r="F13" s="56" t="s">
        <v>0</v>
      </c>
      <c r="G13" s="64">
        <v>5378.8</v>
      </c>
    </row>
    <row r="14" spans="1:7">
      <c r="A14" s="60" t="s">
        <v>65</v>
      </c>
      <c r="B14" s="61">
        <v>904</v>
      </c>
      <c r="C14" s="62">
        <v>7</v>
      </c>
      <c r="D14" s="62">
        <v>3</v>
      </c>
      <c r="E14" s="63" t="s">
        <v>0</v>
      </c>
      <c r="F14" s="56" t="s">
        <v>0</v>
      </c>
      <c r="G14" s="64">
        <v>5332.8</v>
      </c>
    </row>
    <row r="15" spans="1:7" ht="47.25">
      <c r="A15" s="60" t="s">
        <v>382</v>
      </c>
      <c r="B15" s="61">
        <v>904</v>
      </c>
      <c r="C15" s="62">
        <v>7</v>
      </c>
      <c r="D15" s="62">
        <v>3</v>
      </c>
      <c r="E15" s="63" t="s">
        <v>381</v>
      </c>
      <c r="F15" s="56" t="s">
        <v>0</v>
      </c>
      <c r="G15" s="64">
        <v>5332.8</v>
      </c>
    </row>
    <row r="16" spans="1:7" ht="47.25">
      <c r="A16" s="60" t="s">
        <v>380</v>
      </c>
      <c r="B16" s="61">
        <v>904</v>
      </c>
      <c r="C16" s="62">
        <v>7</v>
      </c>
      <c r="D16" s="62">
        <v>3</v>
      </c>
      <c r="E16" s="63" t="s">
        <v>379</v>
      </c>
      <c r="F16" s="56" t="s">
        <v>0</v>
      </c>
      <c r="G16" s="64">
        <v>5332.8</v>
      </c>
    </row>
    <row r="17" spans="1:7" ht="31.5">
      <c r="A17" s="60" t="s">
        <v>362</v>
      </c>
      <c r="B17" s="61">
        <v>904</v>
      </c>
      <c r="C17" s="62">
        <v>7</v>
      </c>
      <c r="D17" s="62">
        <v>3</v>
      </c>
      <c r="E17" s="63" t="s">
        <v>361</v>
      </c>
      <c r="F17" s="56" t="s">
        <v>0</v>
      </c>
      <c r="G17" s="64">
        <v>5332.8</v>
      </c>
    </row>
    <row r="18" spans="1:7">
      <c r="A18" s="60" t="s">
        <v>360</v>
      </c>
      <c r="B18" s="61">
        <v>904</v>
      </c>
      <c r="C18" s="62">
        <v>7</v>
      </c>
      <c r="D18" s="62">
        <v>3</v>
      </c>
      <c r="E18" s="63" t="s">
        <v>359</v>
      </c>
      <c r="F18" s="56" t="s">
        <v>0</v>
      </c>
      <c r="G18" s="64">
        <v>14.4</v>
      </c>
    </row>
    <row r="19" spans="1:7">
      <c r="A19" s="60" t="s">
        <v>86</v>
      </c>
      <c r="B19" s="61">
        <v>904</v>
      </c>
      <c r="C19" s="62">
        <v>7</v>
      </c>
      <c r="D19" s="62">
        <v>3</v>
      </c>
      <c r="E19" s="63" t="s">
        <v>359</v>
      </c>
      <c r="F19" s="56" t="s">
        <v>84</v>
      </c>
      <c r="G19" s="64">
        <v>14.4</v>
      </c>
    </row>
    <row r="20" spans="1:7" ht="31.5">
      <c r="A20" s="60" t="s">
        <v>141</v>
      </c>
      <c r="B20" s="61">
        <v>904</v>
      </c>
      <c r="C20" s="62">
        <v>7</v>
      </c>
      <c r="D20" s="62">
        <v>3</v>
      </c>
      <c r="E20" s="63" t="s">
        <v>357</v>
      </c>
      <c r="F20" s="56" t="s">
        <v>0</v>
      </c>
      <c r="G20" s="64">
        <v>5318.4</v>
      </c>
    </row>
    <row r="21" spans="1:7" ht="61.9" customHeight="1">
      <c r="A21" s="60" t="s">
        <v>23</v>
      </c>
      <c r="B21" s="61">
        <v>904</v>
      </c>
      <c r="C21" s="62">
        <v>7</v>
      </c>
      <c r="D21" s="62">
        <v>3</v>
      </c>
      <c r="E21" s="63" t="s">
        <v>357</v>
      </c>
      <c r="F21" s="56" t="s">
        <v>22</v>
      </c>
      <c r="G21" s="64">
        <v>4951.8</v>
      </c>
    </row>
    <row r="22" spans="1:7" ht="31.5">
      <c r="A22" s="60" t="s">
        <v>4</v>
      </c>
      <c r="B22" s="61">
        <v>904</v>
      </c>
      <c r="C22" s="62">
        <v>7</v>
      </c>
      <c r="D22" s="62">
        <v>3</v>
      </c>
      <c r="E22" s="63" t="s">
        <v>357</v>
      </c>
      <c r="F22" s="56" t="s">
        <v>1</v>
      </c>
      <c r="G22" s="64">
        <v>366.6</v>
      </c>
    </row>
    <row r="23" spans="1:7" ht="31.5">
      <c r="A23" s="60" t="s">
        <v>70</v>
      </c>
      <c r="B23" s="61">
        <v>904</v>
      </c>
      <c r="C23" s="62">
        <v>7</v>
      </c>
      <c r="D23" s="62">
        <v>5</v>
      </c>
      <c r="E23" s="63" t="s">
        <v>0</v>
      </c>
      <c r="F23" s="56" t="s">
        <v>0</v>
      </c>
      <c r="G23" s="64">
        <v>46</v>
      </c>
    </row>
    <row r="24" spans="1:7" ht="47.25">
      <c r="A24" s="60" t="s">
        <v>382</v>
      </c>
      <c r="B24" s="61">
        <v>904</v>
      </c>
      <c r="C24" s="62">
        <v>7</v>
      </c>
      <c r="D24" s="62">
        <v>5</v>
      </c>
      <c r="E24" s="63" t="s">
        <v>381</v>
      </c>
      <c r="F24" s="56" t="s">
        <v>0</v>
      </c>
      <c r="G24" s="64">
        <v>46</v>
      </c>
    </row>
    <row r="25" spans="1:7" ht="47.25">
      <c r="A25" s="60" t="s">
        <v>380</v>
      </c>
      <c r="B25" s="61">
        <v>904</v>
      </c>
      <c r="C25" s="62">
        <v>7</v>
      </c>
      <c r="D25" s="62">
        <v>5</v>
      </c>
      <c r="E25" s="63" t="s">
        <v>379</v>
      </c>
      <c r="F25" s="56" t="s">
        <v>0</v>
      </c>
      <c r="G25" s="64">
        <v>46</v>
      </c>
    </row>
    <row r="26" spans="1:7">
      <c r="A26" s="60" t="s">
        <v>378</v>
      </c>
      <c r="B26" s="61">
        <v>904</v>
      </c>
      <c r="C26" s="62">
        <v>7</v>
      </c>
      <c r="D26" s="62">
        <v>5</v>
      </c>
      <c r="E26" s="63" t="s">
        <v>377</v>
      </c>
      <c r="F26" s="56" t="s">
        <v>0</v>
      </c>
      <c r="G26" s="64">
        <v>10</v>
      </c>
    </row>
    <row r="27" spans="1:7" ht="31.5">
      <c r="A27" s="60" t="s">
        <v>143</v>
      </c>
      <c r="B27" s="61">
        <v>904</v>
      </c>
      <c r="C27" s="62">
        <v>7</v>
      </c>
      <c r="D27" s="62">
        <v>5</v>
      </c>
      <c r="E27" s="63" t="s">
        <v>376</v>
      </c>
      <c r="F27" s="56" t="s">
        <v>0</v>
      </c>
      <c r="G27" s="64">
        <v>10</v>
      </c>
    </row>
    <row r="28" spans="1:7" ht="31.5">
      <c r="A28" s="60" t="s">
        <v>4</v>
      </c>
      <c r="B28" s="61">
        <v>904</v>
      </c>
      <c r="C28" s="62">
        <v>7</v>
      </c>
      <c r="D28" s="62">
        <v>5</v>
      </c>
      <c r="E28" s="63" t="s">
        <v>376</v>
      </c>
      <c r="F28" s="56" t="s">
        <v>1</v>
      </c>
      <c r="G28" s="64">
        <v>10</v>
      </c>
    </row>
    <row r="29" spans="1:7" ht="31.5">
      <c r="A29" s="60" t="s">
        <v>374</v>
      </c>
      <c r="B29" s="61">
        <v>904</v>
      </c>
      <c r="C29" s="62">
        <v>7</v>
      </c>
      <c r="D29" s="62">
        <v>5</v>
      </c>
      <c r="E29" s="63" t="s">
        <v>373</v>
      </c>
      <c r="F29" s="56" t="s">
        <v>0</v>
      </c>
      <c r="G29" s="64">
        <v>10</v>
      </c>
    </row>
    <row r="30" spans="1:7" ht="31.5">
      <c r="A30" s="60" t="s">
        <v>143</v>
      </c>
      <c r="B30" s="61">
        <v>904</v>
      </c>
      <c r="C30" s="62">
        <v>7</v>
      </c>
      <c r="D30" s="62">
        <v>5</v>
      </c>
      <c r="E30" s="63" t="s">
        <v>372</v>
      </c>
      <c r="F30" s="56" t="s">
        <v>0</v>
      </c>
      <c r="G30" s="64">
        <v>10</v>
      </c>
    </row>
    <row r="31" spans="1:7" ht="31.5">
      <c r="A31" s="60" t="s">
        <v>4</v>
      </c>
      <c r="B31" s="61">
        <v>904</v>
      </c>
      <c r="C31" s="62">
        <v>7</v>
      </c>
      <c r="D31" s="62">
        <v>5</v>
      </c>
      <c r="E31" s="63" t="s">
        <v>372</v>
      </c>
      <c r="F31" s="56" t="s">
        <v>1</v>
      </c>
      <c r="G31" s="64">
        <v>10</v>
      </c>
    </row>
    <row r="32" spans="1:7" ht="31.5">
      <c r="A32" s="60" t="s">
        <v>368</v>
      </c>
      <c r="B32" s="61">
        <v>904</v>
      </c>
      <c r="C32" s="62">
        <v>7</v>
      </c>
      <c r="D32" s="62">
        <v>5</v>
      </c>
      <c r="E32" s="63" t="s">
        <v>367</v>
      </c>
      <c r="F32" s="56" t="s">
        <v>0</v>
      </c>
      <c r="G32" s="64">
        <v>10</v>
      </c>
    </row>
    <row r="33" spans="1:7" ht="31.5">
      <c r="A33" s="60" t="s">
        <v>143</v>
      </c>
      <c r="B33" s="61">
        <v>904</v>
      </c>
      <c r="C33" s="62">
        <v>7</v>
      </c>
      <c r="D33" s="62">
        <v>5</v>
      </c>
      <c r="E33" s="63" t="s">
        <v>364</v>
      </c>
      <c r="F33" s="56" t="s">
        <v>0</v>
      </c>
      <c r="G33" s="64">
        <v>10</v>
      </c>
    </row>
    <row r="34" spans="1:7" ht="31.5">
      <c r="A34" s="60" t="s">
        <v>4</v>
      </c>
      <c r="B34" s="61">
        <v>904</v>
      </c>
      <c r="C34" s="62">
        <v>7</v>
      </c>
      <c r="D34" s="62">
        <v>5</v>
      </c>
      <c r="E34" s="63" t="s">
        <v>364</v>
      </c>
      <c r="F34" s="56" t="s">
        <v>1</v>
      </c>
      <c r="G34" s="64">
        <v>10</v>
      </c>
    </row>
    <row r="35" spans="1:7" ht="31.5">
      <c r="A35" s="60" t="s">
        <v>362</v>
      </c>
      <c r="B35" s="61">
        <v>904</v>
      </c>
      <c r="C35" s="62">
        <v>7</v>
      </c>
      <c r="D35" s="62">
        <v>5</v>
      </c>
      <c r="E35" s="63" t="s">
        <v>361</v>
      </c>
      <c r="F35" s="56" t="s">
        <v>0</v>
      </c>
      <c r="G35" s="64">
        <v>16</v>
      </c>
    </row>
    <row r="36" spans="1:7" ht="31.5">
      <c r="A36" s="60" t="s">
        <v>143</v>
      </c>
      <c r="B36" s="61">
        <v>904</v>
      </c>
      <c r="C36" s="62">
        <v>7</v>
      </c>
      <c r="D36" s="62">
        <v>5</v>
      </c>
      <c r="E36" s="63" t="s">
        <v>358</v>
      </c>
      <c r="F36" s="56" t="s">
        <v>0</v>
      </c>
      <c r="G36" s="64">
        <v>16</v>
      </c>
    </row>
    <row r="37" spans="1:7" ht="31.5">
      <c r="A37" s="60" t="s">
        <v>4</v>
      </c>
      <c r="B37" s="61">
        <v>904</v>
      </c>
      <c r="C37" s="62">
        <v>7</v>
      </c>
      <c r="D37" s="62">
        <v>5</v>
      </c>
      <c r="E37" s="63" t="s">
        <v>358</v>
      </c>
      <c r="F37" s="56" t="s">
        <v>1</v>
      </c>
      <c r="G37" s="64">
        <v>16</v>
      </c>
    </row>
    <row r="38" spans="1:7">
      <c r="A38" s="60" t="s">
        <v>466</v>
      </c>
      <c r="B38" s="61">
        <v>904</v>
      </c>
      <c r="C38" s="62">
        <v>8</v>
      </c>
      <c r="D38" s="62">
        <v>0</v>
      </c>
      <c r="E38" s="63" t="s">
        <v>0</v>
      </c>
      <c r="F38" s="56" t="s">
        <v>0</v>
      </c>
      <c r="G38" s="64">
        <v>28520.400000000001</v>
      </c>
    </row>
    <row r="39" spans="1:7">
      <c r="A39" s="60" t="s">
        <v>69</v>
      </c>
      <c r="B39" s="61">
        <v>904</v>
      </c>
      <c r="C39" s="62">
        <v>8</v>
      </c>
      <c r="D39" s="62">
        <v>1</v>
      </c>
      <c r="E39" s="63" t="s">
        <v>0</v>
      </c>
      <c r="F39" s="56" t="s">
        <v>0</v>
      </c>
      <c r="G39" s="64">
        <v>27429.599999999999</v>
      </c>
    </row>
    <row r="40" spans="1:7" ht="47.25">
      <c r="A40" s="60" t="s">
        <v>382</v>
      </c>
      <c r="B40" s="61">
        <v>904</v>
      </c>
      <c r="C40" s="62">
        <v>8</v>
      </c>
      <c r="D40" s="62">
        <v>1</v>
      </c>
      <c r="E40" s="63" t="s">
        <v>381</v>
      </c>
      <c r="F40" s="56" t="s">
        <v>0</v>
      </c>
      <c r="G40" s="64">
        <v>27029.599999999999</v>
      </c>
    </row>
    <row r="41" spans="1:7" ht="47.25">
      <c r="A41" s="60" t="s">
        <v>380</v>
      </c>
      <c r="B41" s="61">
        <v>904</v>
      </c>
      <c r="C41" s="62">
        <v>8</v>
      </c>
      <c r="D41" s="62">
        <v>1</v>
      </c>
      <c r="E41" s="63" t="s">
        <v>379</v>
      </c>
      <c r="F41" s="56" t="s">
        <v>0</v>
      </c>
      <c r="G41" s="64">
        <v>27029.599999999999</v>
      </c>
    </row>
    <row r="42" spans="1:7">
      <c r="A42" s="60" t="s">
        <v>378</v>
      </c>
      <c r="B42" s="61">
        <v>904</v>
      </c>
      <c r="C42" s="62">
        <v>8</v>
      </c>
      <c r="D42" s="62">
        <v>1</v>
      </c>
      <c r="E42" s="63" t="s">
        <v>377</v>
      </c>
      <c r="F42" s="56" t="s">
        <v>0</v>
      </c>
      <c r="G42" s="64">
        <v>1805.6</v>
      </c>
    </row>
    <row r="43" spans="1:7" ht="31.5">
      <c r="A43" s="60" t="s">
        <v>141</v>
      </c>
      <c r="B43" s="61">
        <v>904</v>
      </c>
      <c r="C43" s="62">
        <v>8</v>
      </c>
      <c r="D43" s="62">
        <v>1</v>
      </c>
      <c r="E43" s="63" t="s">
        <v>375</v>
      </c>
      <c r="F43" s="56" t="s">
        <v>0</v>
      </c>
      <c r="G43" s="64">
        <v>1805.6</v>
      </c>
    </row>
    <row r="44" spans="1:7" ht="61.9" customHeight="1">
      <c r="A44" s="60" t="s">
        <v>23</v>
      </c>
      <c r="B44" s="61">
        <v>904</v>
      </c>
      <c r="C44" s="62">
        <v>8</v>
      </c>
      <c r="D44" s="62">
        <v>1</v>
      </c>
      <c r="E44" s="63" t="s">
        <v>375</v>
      </c>
      <c r="F44" s="56" t="s">
        <v>22</v>
      </c>
      <c r="G44" s="64">
        <v>1583.6</v>
      </c>
    </row>
    <row r="45" spans="1:7" ht="31.5">
      <c r="A45" s="60" t="s">
        <v>4</v>
      </c>
      <c r="B45" s="61">
        <v>904</v>
      </c>
      <c r="C45" s="62">
        <v>8</v>
      </c>
      <c r="D45" s="62">
        <v>1</v>
      </c>
      <c r="E45" s="63" t="s">
        <v>375</v>
      </c>
      <c r="F45" s="56" t="s">
        <v>1</v>
      </c>
      <c r="G45" s="64">
        <v>214.6</v>
      </c>
    </row>
    <row r="46" spans="1:7">
      <c r="A46" s="60" t="s">
        <v>11</v>
      </c>
      <c r="B46" s="61">
        <v>904</v>
      </c>
      <c r="C46" s="62">
        <v>8</v>
      </c>
      <c r="D46" s="62">
        <v>1</v>
      </c>
      <c r="E46" s="63" t="s">
        <v>375</v>
      </c>
      <c r="F46" s="56" t="s">
        <v>8</v>
      </c>
      <c r="G46" s="64">
        <v>7.4</v>
      </c>
    </row>
    <row r="47" spans="1:7" ht="31.5">
      <c r="A47" s="60" t="s">
        <v>374</v>
      </c>
      <c r="B47" s="61">
        <v>904</v>
      </c>
      <c r="C47" s="62">
        <v>8</v>
      </c>
      <c r="D47" s="62">
        <v>1</v>
      </c>
      <c r="E47" s="63" t="s">
        <v>373</v>
      </c>
      <c r="F47" s="56" t="s">
        <v>0</v>
      </c>
      <c r="G47" s="64">
        <v>15987.7</v>
      </c>
    </row>
    <row r="48" spans="1:7" ht="31.5">
      <c r="A48" s="60" t="s">
        <v>141</v>
      </c>
      <c r="B48" s="61">
        <v>904</v>
      </c>
      <c r="C48" s="62">
        <v>8</v>
      </c>
      <c r="D48" s="62">
        <v>1</v>
      </c>
      <c r="E48" s="63" t="s">
        <v>371</v>
      </c>
      <c r="F48" s="56" t="s">
        <v>0</v>
      </c>
      <c r="G48" s="64">
        <v>15933.7</v>
      </c>
    </row>
    <row r="49" spans="1:7" ht="61.9" customHeight="1">
      <c r="A49" s="60" t="s">
        <v>23</v>
      </c>
      <c r="B49" s="61">
        <v>904</v>
      </c>
      <c r="C49" s="62">
        <v>8</v>
      </c>
      <c r="D49" s="62">
        <v>1</v>
      </c>
      <c r="E49" s="63" t="s">
        <v>371</v>
      </c>
      <c r="F49" s="56" t="s">
        <v>22</v>
      </c>
      <c r="G49" s="64">
        <v>13634.2</v>
      </c>
    </row>
    <row r="50" spans="1:7" ht="31.5">
      <c r="A50" s="60" t="s">
        <v>4</v>
      </c>
      <c r="B50" s="61">
        <v>904</v>
      </c>
      <c r="C50" s="62">
        <v>8</v>
      </c>
      <c r="D50" s="62">
        <v>1</v>
      </c>
      <c r="E50" s="63" t="s">
        <v>371</v>
      </c>
      <c r="F50" s="56" t="s">
        <v>1</v>
      </c>
      <c r="G50" s="64">
        <v>2286.4</v>
      </c>
    </row>
    <row r="51" spans="1:7">
      <c r="A51" s="60" t="s">
        <v>11</v>
      </c>
      <c r="B51" s="61">
        <v>904</v>
      </c>
      <c r="C51" s="62">
        <v>8</v>
      </c>
      <c r="D51" s="62">
        <v>1</v>
      </c>
      <c r="E51" s="63" t="s">
        <v>371</v>
      </c>
      <c r="F51" s="56" t="s">
        <v>8</v>
      </c>
      <c r="G51" s="64">
        <v>13.1</v>
      </c>
    </row>
    <row r="52" spans="1:7" ht="63">
      <c r="A52" s="60" t="s">
        <v>370</v>
      </c>
      <c r="B52" s="61">
        <v>904</v>
      </c>
      <c r="C52" s="62">
        <v>8</v>
      </c>
      <c r="D52" s="62">
        <v>1</v>
      </c>
      <c r="E52" s="63" t="s">
        <v>369</v>
      </c>
      <c r="F52" s="56" t="s">
        <v>0</v>
      </c>
      <c r="G52" s="64">
        <v>54</v>
      </c>
    </row>
    <row r="53" spans="1:7" ht="31.5">
      <c r="A53" s="60" t="s">
        <v>4</v>
      </c>
      <c r="B53" s="61">
        <v>904</v>
      </c>
      <c r="C53" s="62">
        <v>8</v>
      </c>
      <c r="D53" s="62">
        <v>1</v>
      </c>
      <c r="E53" s="63" t="s">
        <v>369</v>
      </c>
      <c r="F53" s="56" t="s">
        <v>1</v>
      </c>
      <c r="G53" s="64">
        <v>54</v>
      </c>
    </row>
    <row r="54" spans="1:7" ht="31.5">
      <c r="A54" s="60" t="s">
        <v>368</v>
      </c>
      <c r="B54" s="61">
        <v>904</v>
      </c>
      <c r="C54" s="62">
        <v>8</v>
      </c>
      <c r="D54" s="62">
        <v>1</v>
      </c>
      <c r="E54" s="63" t="s">
        <v>367</v>
      </c>
      <c r="F54" s="56" t="s">
        <v>0</v>
      </c>
      <c r="G54" s="64">
        <v>9236.2999999999993</v>
      </c>
    </row>
    <row r="55" spans="1:7" ht="47.25">
      <c r="A55" s="60" t="s">
        <v>366</v>
      </c>
      <c r="B55" s="61">
        <v>904</v>
      </c>
      <c r="C55" s="62">
        <v>8</v>
      </c>
      <c r="D55" s="62">
        <v>1</v>
      </c>
      <c r="E55" s="63" t="s">
        <v>365</v>
      </c>
      <c r="F55" s="56" t="s">
        <v>0</v>
      </c>
      <c r="G55" s="64">
        <v>222</v>
      </c>
    </row>
    <row r="56" spans="1:7" ht="31.5">
      <c r="A56" s="60" t="s">
        <v>4</v>
      </c>
      <c r="B56" s="61">
        <v>904</v>
      </c>
      <c r="C56" s="62">
        <v>8</v>
      </c>
      <c r="D56" s="62">
        <v>1</v>
      </c>
      <c r="E56" s="63" t="s">
        <v>365</v>
      </c>
      <c r="F56" s="56" t="s">
        <v>1</v>
      </c>
      <c r="G56" s="64">
        <v>222</v>
      </c>
    </row>
    <row r="57" spans="1:7" ht="31.5">
      <c r="A57" s="60" t="s">
        <v>141</v>
      </c>
      <c r="B57" s="61">
        <v>904</v>
      </c>
      <c r="C57" s="62">
        <v>8</v>
      </c>
      <c r="D57" s="62">
        <v>1</v>
      </c>
      <c r="E57" s="63" t="s">
        <v>363</v>
      </c>
      <c r="F57" s="56" t="s">
        <v>0</v>
      </c>
      <c r="G57" s="64">
        <v>9014.2999999999993</v>
      </c>
    </row>
    <row r="58" spans="1:7" ht="61.9" customHeight="1">
      <c r="A58" s="60" t="s">
        <v>23</v>
      </c>
      <c r="B58" s="61">
        <v>904</v>
      </c>
      <c r="C58" s="62">
        <v>8</v>
      </c>
      <c r="D58" s="62">
        <v>1</v>
      </c>
      <c r="E58" s="63" t="s">
        <v>363</v>
      </c>
      <c r="F58" s="56" t="s">
        <v>22</v>
      </c>
      <c r="G58" s="64">
        <v>8102.8</v>
      </c>
    </row>
    <row r="59" spans="1:7" ht="31.5">
      <c r="A59" s="60" t="s">
        <v>4</v>
      </c>
      <c r="B59" s="61">
        <v>904</v>
      </c>
      <c r="C59" s="62">
        <v>8</v>
      </c>
      <c r="D59" s="62">
        <v>1</v>
      </c>
      <c r="E59" s="63" t="s">
        <v>363</v>
      </c>
      <c r="F59" s="56" t="s">
        <v>1</v>
      </c>
      <c r="G59" s="64">
        <v>891.7</v>
      </c>
    </row>
    <row r="60" spans="1:7">
      <c r="A60" s="60" t="s">
        <v>11</v>
      </c>
      <c r="B60" s="61">
        <v>904</v>
      </c>
      <c r="C60" s="62">
        <v>8</v>
      </c>
      <c r="D60" s="62">
        <v>1</v>
      </c>
      <c r="E60" s="63" t="s">
        <v>363</v>
      </c>
      <c r="F60" s="56" t="s">
        <v>8</v>
      </c>
      <c r="G60" s="64">
        <v>19.8</v>
      </c>
    </row>
    <row r="61" spans="1:7" ht="45" customHeight="1">
      <c r="A61" s="60" t="s">
        <v>350</v>
      </c>
      <c r="B61" s="61">
        <v>904</v>
      </c>
      <c r="C61" s="62">
        <v>8</v>
      </c>
      <c r="D61" s="62">
        <v>1</v>
      </c>
      <c r="E61" s="63" t="s">
        <v>349</v>
      </c>
      <c r="F61" s="56" t="s">
        <v>0</v>
      </c>
      <c r="G61" s="64">
        <v>400</v>
      </c>
    </row>
    <row r="62" spans="1:7" ht="63">
      <c r="A62" s="60" t="s">
        <v>320</v>
      </c>
      <c r="B62" s="61">
        <v>904</v>
      </c>
      <c r="C62" s="62">
        <v>8</v>
      </c>
      <c r="D62" s="62">
        <v>1</v>
      </c>
      <c r="E62" s="63" t="s">
        <v>319</v>
      </c>
      <c r="F62" s="56" t="s">
        <v>0</v>
      </c>
      <c r="G62" s="64">
        <v>400</v>
      </c>
    </row>
    <row r="63" spans="1:7" ht="47.25">
      <c r="A63" s="60" t="s">
        <v>318</v>
      </c>
      <c r="B63" s="61">
        <v>904</v>
      </c>
      <c r="C63" s="62">
        <v>8</v>
      </c>
      <c r="D63" s="62">
        <v>1</v>
      </c>
      <c r="E63" s="63" t="s">
        <v>317</v>
      </c>
      <c r="F63" s="56" t="s">
        <v>0</v>
      </c>
      <c r="G63" s="64">
        <v>400</v>
      </c>
    </row>
    <row r="64" spans="1:7" ht="63">
      <c r="A64" s="60" t="s">
        <v>312</v>
      </c>
      <c r="B64" s="61">
        <v>904</v>
      </c>
      <c r="C64" s="62">
        <v>8</v>
      </c>
      <c r="D64" s="62">
        <v>1</v>
      </c>
      <c r="E64" s="63" t="s">
        <v>315</v>
      </c>
      <c r="F64" s="56" t="s">
        <v>0</v>
      </c>
      <c r="G64" s="64">
        <v>400</v>
      </c>
    </row>
    <row r="65" spans="1:7" ht="31.5">
      <c r="A65" s="60" t="s">
        <v>4</v>
      </c>
      <c r="B65" s="61">
        <v>904</v>
      </c>
      <c r="C65" s="62">
        <v>8</v>
      </c>
      <c r="D65" s="62">
        <v>1</v>
      </c>
      <c r="E65" s="63" t="s">
        <v>315</v>
      </c>
      <c r="F65" s="56" t="s">
        <v>1</v>
      </c>
      <c r="G65" s="64">
        <v>400</v>
      </c>
    </row>
    <row r="66" spans="1:7">
      <c r="A66" s="60" t="s">
        <v>352</v>
      </c>
      <c r="B66" s="61">
        <v>904</v>
      </c>
      <c r="C66" s="62">
        <v>8</v>
      </c>
      <c r="D66" s="62">
        <v>4</v>
      </c>
      <c r="E66" s="63" t="s">
        <v>0</v>
      </c>
      <c r="F66" s="56" t="s">
        <v>0</v>
      </c>
      <c r="G66" s="64">
        <v>1090.8</v>
      </c>
    </row>
    <row r="67" spans="1:7" ht="47.25">
      <c r="A67" s="60" t="s">
        <v>382</v>
      </c>
      <c r="B67" s="61">
        <v>904</v>
      </c>
      <c r="C67" s="62">
        <v>8</v>
      </c>
      <c r="D67" s="62">
        <v>4</v>
      </c>
      <c r="E67" s="63" t="s">
        <v>381</v>
      </c>
      <c r="F67" s="56" t="s">
        <v>0</v>
      </c>
      <c r="G67" s="64">
        <v>1090.8</v>
      </c>
    </row>
    <row r="68" spans="1:7" ht="47.25">
      <c r="A68" s="60" t="s">
        <v>356</v>
      </c>
      <c r="B68" s="61">
        <v>904</v>
      </c>
      <c r="C68" s="62">
        <v>8</v>
      </c>
      <c r="D68" s="62">
        <v>4</v>
      </c>
      <c r="E68" s="63" t="s">
        <v>355</v>
      </c>
      <c r="F68" s="56" t="s">
        <v>0</v>
      </c>
      <c r="G68" s="64">
        <v>1090.8</v>
      </c>
    </row>
    <row r="69" spans="1:7" ht="31.5">
      <c r="A69" s="60" t="s">
        <v>354</v>
      </c>
      <c r="B69" s="61">
        <v>904</v>
      </c>
      <c r="C69" s="62">
        <v>8</v>
      </c>
      <c r="D69" s="62">
        <v>4</v>
      </c>
      <c r="E69" s="63" t="s">
        <v>353</v>
      </c>
      <c r="F69" s="56" t="s">
        <v>0</v>
      </c>
      <c r="G69" s="64">
        <v>1090.8</v>
      </c>
    </row>
    <row r="70" spans="1:7" ht="17.45" customHeight="1">
      <c r="A70" s="60" t="s">
        <v>24</v>
      </c>
      <c r="B70" s="61">
        <v>904</v>
      </c>
      <c r="C70" s="62">
        <v>8</v>
      </c>
      <c r="D70" s="62">
        <v>4</v>
      </c>
      <c r="E70" s="63" t="s">
        <v>351</v>
      </c>
      <c r="F70" s="56" t="s">
        <v>0</v>
      </c>
      <c r="G70" s="64">
        <v>1090.8</v>
      </c>
    </row>
    <row r="71" spans="1:7" ht="61.9" customHeight="1">
      <c r="A71" s="60" t="s">
        <v>23</v>
      </c>
      <c r="B71" s="61">
        <v>904</v>
      </c>
      <c r="C71" s="62">
        <v>8</v>
      </c>
      <c r="D71" s="62">
        <v>4</v>
      </c>
      <c r="E71" s="63" t="s">
        <v>351</v>
      </c>
      <c r="F71" s="56" t="s">
        <v>22</v>
      </c>
      <c r="G71" s="64">
        <v>1087.9000000000001</v>
      </c>
    </row>
    <row r="72" spans="1:7" ht="31.5">
      <c r="A72" s="60" t="s">
        <v>4</v>
      </c>
      <c r="B72" s="61">
        <v>904</v>
      </c>
      <c r="C72" s="62">
        <v>8</v>
      </c>
      <c r="D72" s="62">
        <v>4</v>
      </c>
      <c r="E72" s="63" t="s">
        <v>351</v>
      </c>
      <c r="F72" s="56" t="s">
        <v>1</v>
      </c>
      <c r="G72" s="64">
        <v>2.9</v>
      </c>
    </row>
    <row r="73" spans="1:7" s="71" customFormat="1">
      <c r="A73" s="66" t="s">
        <v>480</v>
      </c>
      <c r="B73" s="67">
        <v>907</v>
      </c>
      <c r="C73" s="68">
        <v>0</v>
      </c>
      <c r="D73" s="68">
        <v>0</v>
      </c>
      <c r="E73" s="69" t="s">
        <v>0</v>
      </c>
      <c r="F73" s="70" t="s">
        <v>0</v>
      </c>
      <c r="G73" s="65">
        <v>595600.80000000005</v>
      </c>
    </row>
    <row r="74" spans="1:7">
      <c r="A74" s="60" t="s">
        <v>465</v>
      </c>
      <c r="B74" s="61">
        <v>907</v>
      </c>
      <c r="C74" s="62">
        <v>7</v>
      </c>
      <c r="D74" s="62">
        <v>0</v>
      </c>
      <c r="E74" s="63" t="s">
        <v>0</v>
      </c>
      <c r="F74" s="56" t="s">
        <v>0</v>
      </c>
      <c r="G74" s="64">
        <v>580331.4</v>
      </c>
    </row>
    <row r="75" spans="1:7">
      <c r="A75" s="60" t="s">
        <v>316</v>
      </c>
      <c r="B75" s="61">
        <v>907</v>
      </c>
      <c r="C75" s="62">
        <v>7</v>
      </c>
      <c r="D75" s="62">
        <v>1</v>
      </c>
      <c r="E75" s="63" t="s">
        <v>0</v>
      </c>
      <c r="F75" s="56" t="s">
        <v>0</v>
      </c>
      <c r="G75" s="64">
        <v>163576.6</v>
      </c>
    </row>
    <row r="76" spans="1:7" ht="31.5">
      <c r="A76" s="60" t="s">
        <v>446</v>
      </c>
      <c r="B76" s="61">
        <v>907</v>
      </c>
      <c r="C76" s="62">
        <v>7</v>
      </c>
      <c r="D76" s="62">
        <v>1</v>
      </c>
      <c r="E76" s="63" t="s">
        <v>445</v>
      </c>
      <c r="F76" s="56" t="s">
        <v>0</v>
      </c>
      <c r="G76" s="64">
        <v>163564.6</v>
      </c>
    </row>
    <row r="77" spans="1:7" ht="31.5">
      <c r="A77" s="60" t="s">
        <v>444</v>
      </c>
      <c r="B77" s="61">
        <v>907</v>
      </c>
      <c r="C77" s="62">
        <v>7</v>
      </c>
      <c r="D77" s="62">
        <v>1</v>
      </c>
      <c r="E77" s="63" t="s">
        <v>443</v>
      </c>
      <c r="F77" s="56" t="s">
        <v>0</v>
      </c>
      <c r="G77" s="64">
        <v>163564.6</v>
      </c>
    </row>
    <row r="78" spans="1:7" ht="31.5">
      <c r="A78" s="60" t="s">
        <v>442</v>
      </c>
      <c r="B78" s="61">
        <v>907</v>
      </c>
      <c r="C78" s="62">
        <v>7</v>
      </c>
      <c r="D78" s="62">
        <v>1</v>
      </c>
      <c r="E78" s="63" t="s">
        <v>441</v>
      </c>
      <c r="F78" s="56" t="s">
        <v>0</v>
      </c>
      <c r="G78" s="64">
        <v>163564.6</v>
      </c>
    </row>
    <row r="79" spans="1:7" ht="31.5">
      <c r="A79" s="60" t="s">
        <v>405</v>
      </c>
      <c r="B79" s="61">
        <v>907</v>
      </c>
      <c r="C79" s="62">
        <v>7</v>
      </c>
      <c r="D79" s="62">
        <v>1</v>
      </c>
      <c r="E79" s="63" t="s">
        <v>440</v>
      </c>
      <c r="F79" s="56" t="s">
        <v>0</v>
      </c>
      <c r="G79" s="64">
        <v>929</v>
      </c>
    </row>
    <row r="80" spans="1:7" ht="31.5">
      <c r="A80" s="60" t="s">
        <v>4</v>
      </c>
      <c r="B80" s="61">
        <v>907</v>
      </c>
      <c r="C80" s="62">
        <v>7</v>
      </c>
      <c r="D80" s="62">
        <v>1</v>
      </c>
      <c r="E80" s="63" t="s">
        <v>440</v>
      </c>
      <c r="F80" s="56" t="s">
        <v>1</v>
      </c>
      <c r="G80" s="64">
        <v>929</v>
      </c>
    </row>
    <row r="81" spans="1:7" ht="16.899999999999999" customHeight="1">
      <c r="A81" s="60" t="s">
        <v>386</v>
      </c>
      <c r="B81" s="61">
        <v>907</v>
      </c>
      <c r="C81" s="62">
        <v>7</v>
      </c>
      <c r="D81" s="62">
        <v>1</v>
      </c>
      <c r="E81" s="63" t="s">
        <v>439</v>
      </c>
      <c r="F81" s="56" t="s">
        <v>0</v>
      </c>
      <c r="G81" s="64">
        <v>91.1</v>
      </c>
    </row>
    <row r="82" spans="1:7" ht="31.5">
      <c r="A82" s="60" t="s">
        <v>4</v>
      </c>
      <c r="B82" s="61">
        <v>907</v>
      </c>
      <c r="C82" s="62">
        <v>7</v>
      </c>
      <c r="D82" s="62">
        <v>1</v>
      </c>
      <c r="E82" s="63" t="s">
        <v>439</v>
      </c>
      <c r="F82" s="56" t="s">
        <v>1</v>
      </c>
      <c r="G82" s="64">
        <v>91.1</v>
      </c>
    </row>
    <row r="83" spans="1:7" ht="31.5">
      <c r="A83" s="60" t="s">
        <v>141</v>
      </c>
      <c r="B83" s="61">
        <v>907</v>
      </c>
      <c r="C83" s="62">
        <v>7</v>
      </c>
      <c r="D83" s="62">
        <v>1</v>
      </c>
      <c r="E83" s="63" t="s">
        <v>438</v>
      </c>
      <c r="F83" s="56" t="s">
        <v>0</v>
      </c>
      <c r="G83" s="64">
        <v>29703.3</v>
      </c>
    </row>
    <row r="84" spans="1:7" ht="31.5">
      <c r="A84" s="60" t="s">
        <v>4</v>
      </c>
      <c r="B84" s="61">
        <v>907</v>
      </c>
      <c r="C84" s="62">
        <v>7</v>
      </c>
      <c r="D84" s="62">
        <v>1</v>
      </c>
      <c r="E84" s="63" t="s">
        <v>438</v>
      </c>
      <c r="F84" s="56" t="s">
        <v>1</v>
      </c>
      <c r="G84" s="64">
        <v>29041.3</v>
      </c>
    </row>
    <row r="85" spans="1:7">
      <c r="A85" s="60" t="s">
        <v>11</v>
      </c>
      <c r="B85" s="61">
        <v>907</v>
      </c>
      <c r="C85" s="62">
        <v>7</v>
      </c>
      <c r="D85" s="62">
        <v>1</v>
      </c>
      <c r="E85" s="63" t="s">
        <v>438</v>
      </c>
      <c r="F85" s="56" t="s">
        <v>8</v>
      </c>
      <c r="G85" s="64">
        <v>662</v>
      </c>
    </row>
    <row r="86" spans="1:7" ht="78.75">
      <c r="A86" s="60" t="s">
        <v>437</v>
      </c>
      <c r="B86" s="61">
        <v>907</v>
      </c>
      <c r="C86" s="62">
        <v>7</v>
      </c>
      <c r="D86" s="62">
        <v>1</v>
      </c>
      <c r="E86" s="63" t="s">
        <v>436</v>
      </c>
      <c r="F86" s="56" t="s">
        <v>0</v>
      </c>
      <c r="G86" s="64">
        <v>132781.20000000001</v>
      </c>
    </row>
    <row r="87" spans="1:7" ht="61.9" customHeight="1">
      <c r="A87" s="60" t="s">
        <v>23</v>
      </c>
      <c r="B87" s="61">
        <v>907</v>
      </c>
      <c r="C87" s="62">
        <v>7</v>
      </c>
      <c r="D87" s="62">
        <v>1</v>
      </c>
      <c r="E87" s="63" t="s">
        <v>436</v>
      </c>
      <c r="F87" s="56" t="s">
        <v>22</v>
      </c>
      <c r="G87" s="64">
        <v>132043.70000000001</v>
      </c>
    </row>
    <row r="88" spans="1:7" ht="31.5">
      <c r="A88" s="60" t="s">
        <v>4</v>
      </c>
      <c r="B88" s="61">
        <v>907</v>
      </c>
      <c r="C88" s="62">
        <v>7</v>
      </c>
      <c r="D88" s="62">
        <v>1</v>
      </c>
      <c r="E88" s="63" t="s">
        <v>436</v>
      </c>
      <c r="F88" s="56" t="s">
        <v>1</v>
      </c>
      <c r="G88" s="64">
        <v>737.5</v>
      </c>
    </row>
    <row r="89" spans="1:7" ht="61.9" customHeight="1">
      <c r="A89" s="60" t="s">
        <v>413</v>
      </c>
      <c r="B89" s="61">
        <v>907</v>
      </c>
      <c r="C89" s="62">
        <v>7</v>
      </c>
      <c r="D89" s="62">
        <v>1</v>
      </c>
      <c r="E89" s="63" t="s">
        <v>435</v>
      </c>
      <c r="F89" s="56" t="s">
        <v>0</v>
      </c>
      <c r="G89" s="64">
        <v>60</v>
      </c>
    </row>
    <row r="90" spans="1:7" ht="31.5">
      <c r="A90" s="60" t="s">
        <v>4</v>
      </c>
      <c r="B90" s="61">
        <v>907</v>
      </c>
      <c r="C90" s="62">
        <v>7</v>
      </c>
      <c r="D90" s="62">
        <v>1</v>
      </c>
      <c r="E90" s="63" t="s">
        <v>435</v>
      </c>
      <c r="F90" s="56" t="s">
        <v>1</v>
      </c>
      <c r="G90" s="64">
        <v>60</v>
      </c>
    </row>
    <row r="91" spans="1:7" ht="45" customHeight="1">
      <c r="A91" s="60" t="s">
        <v>350</v>
      </c>
      <c r="B91" s="61">
        <v>907</v>
      </c>
      <c r="C91" s="62">
        <v>7</v>
      </c>
      <c r="D91" s="62">
        <v>1</v>
      </c>
      <c r="E91" s="63" t="s">
        <v>349</v>
      </c>
      <c r="F91" s="56" t="s">
        <v>0</v>
      </c>
      <c r="G91" s="64">
        <v>12</v>
      </c>
    </row>
    <row r="92" spans="1:7" ht="63">
      <c r="A92" s="60" t="s">
        <v>320</v>
      </c>
      <c r="B92" s="61">
        <v>907</v>
      </c>
      <c r="C92" s="62">
        <v>7</v>
      </c>
      <c r="D92" s="62">
        <v>1</v>
      </c>
      <c r="E92" s="63" t="s">
        <v>319</v>
      </c>
      <c r="F92" s="56" t="s">
        <v>0</v>
      </c>
      <c r="G92" s="64">
        <v>12</v>
      </c>
    </row>
    <row r="93" spans="1:7" ht="47.25">
      <c r="A93" s="60" t="s">
        <v>318</v>
      </c>
      <c r="B93" s="61">
        <v>907</v>
      </c>
      <c r="C93" s="62">
        <v>7</v>
      </c>
      <c r="D93" s="62">
        <v>1</v>
      </c>
      <c r="E93" s="63" t="s">
        <v>317</v>
      </c>
      <c r="F93" s="56" t="s">
        <v>0</v>
      </c>
      <c r="G93" s="64">
        <v>12</v>
      </c>
    </row>
    <row r="94" spans="1:7" ht="63">
      <c r="A94" s="60" t="s">
        <v>312</v>
      </c>
      <c r="B94" s="61">
        <v>907</v>
      </c>
      <c r="C94" s="62">
        <v>7</v>
      </c>
      <c r="D94" s="62">
        <v>1</v>
      </c>
      <c r="E94" s="63" t="s">
        <v>315</v>
      </c>
      <c r="F94" s="56" t="s">
        <v>0</v>
      </c>
      <c r="G94" s="64">
        <v>12</v>
      </c>
    </row>
    <row r="95" spans="1:7" ht="31.5">
      <c r="A95" s="60" t="s">
        <v>4</v>
      </c>
      <c r="B95" s="61">
        <v>907</v>
      </c>
      <c r="C95" s="62">
        <v>7</v>
      </c>
      <c r="D95" s="62">
        <v>1</v>
      </c>
      <c r="E95" s="63" t="s">
        <v>315</v>
      </c>
      <c r="F95" s="56" t="s">
        <v>1</v>
      </c>
      <c r="G95" s="64">
        <v>12</v>
      </c>
    </row>
    <row r="96" spans="1:7">
      <c r="A96" s="60" t="s">
        <v>66</v>
      </c>
      <c r="B96" s="61">
        <v>907</v>
      </c>
      <c r="C96" s="62">
        <v>7</v>
      </c>
      <c r="D96" s="62">
        <v>2</v>
      </c>
      <c r="E96" s="63" t="s">
        <v>0</v>
      </c>
      <c r="F96" s="56" t="s">
        <v>0</v>
      </c>
      <c r="G96" s="64">
        <v>376201.2</v>
      </c>
    </row>
    <row r="97" spans="1:7" ht="31.5">
      <c r="A97" s="60" t="s">
        <v>446</v>
      </c>
      <c r="B97" s="61">
        <v>907</v>
      </c>
      <c r="C97" s="62">
        <v>7</v>
      </c>
      <c r="D97" s="62">
        <v>2</v>
      </c>
      <c r="E97" s="63" t="s">
        <v>445</v>
      </c>
      <c r="F97" s="56" t="s">
        <v>0</v>
      </c>
      <c r="G97" s="64">
        <v>376124.2</v>
      </c>
    </row>
    <row r="98" spans="1:7" ht="31.5">
      <c r="A98" s="60" t="s">
        <v>444</v>
      </c>
      <c r="B98" s="61">
        <v>907</v>
      </c>
      <c r="C98" s="62">
        <v>7</v>
      </c>
      <c r="D98" s="62">
        <v>2</v>
      </c>
      <c r="E98" s="63" t="s">
        <v>443</v>
      </c>
      <c r="F98" s="56" t="s">
        <v>0</v>
      </c>
      <c r="G98" s="64">
        <v>376115.20000000001</v>
      </c>
    </row>
    <row r="99" spans="1:7" ht="31.5">
      <c r="A99" s="60" t="s">
        <v>434</v>
      </c>
      <c r="B99" s="61">
        <v>907</v>
      </c>
      <c r="C99" s="62">
        <v>7</v>
      </c>
      <c r="D99" s="62">
        <v>2</v>
      </c>
      <c r="E99" s="63" t="s">
        <v>433</v>
      </c>
      <c r="F99" s="56" t="s">
        <v>0</v>
      </c>
      <c r="G99" s="64">
        <v>376115.20000000001</v>
      </c>
    </row>
    <row r="100" spans="1:7" ht="31.5">
      <c r="A100" s="60" t="s">
        <v>405</v>
      </c>
      <c r="B100" s="61">
        <v>907</v>
      </c>
      <c r="C100" s="62">
        <v>7</v>
      </c>
      <c r="D100" s="62">
        <v>2</v>
      </c>
      <c r="E100" s="63" t="s">
        <v>432</v>
      </c>
      <c r="F100" s="56" t="s">
        <v>0</v>
      </c>
      <c r="G100" s="64">
        <v>1493</v>
      </c>
    </row>
    <row r="101" spans="1:7" ht="31.5">
      <c r="A101" s="60" t="s">
        <v>4</v>
      </c>
      <c r="B101" s="61">
        <v>907</v>
      </c>
      <c r="C101" s="62">
        <v>7</v>
      </c>
      <c r="D101" s="62">
        <v>2</v>
      </c>
      <c r="E101" s="63" t="s">
        <v>432</v>
      </c>
      <c r="F101" s="56" t="s">
        <v>1</v>
      </c>
      <c r="G101" s="64">
        <v>1493</v>
      </c>
    </row>
    <row r="102" spans="1:7">
      <c r="A102" s="60" t="s">
        <v>431</v>
      </c>
      <c r="B102" s="61">
        <v>907</v>
      </c>
      <c r="C102" s="62">
        <v>7</v>
      </c>
      <c r="D102" s="62">
        <v>2</v>
      </c>
      <c r="E102" s="63" t="s">
        <v>430</v>
      </c>
      <c r="F102" s="56" t="s">
        <v>0</v>
      </c>
      <c r="G102" s="64">
        <v>2606</v>
      </c>
    </row>
    <row r="103" spans="1:7" ht="31.5">
      <c r="A103" s="60" t="s">
        <v>4</v>
      </c>
      <c r="B103" s="61">
        <v>907</v>
      </c>
      <c r="C103" s="62">
        <v>7</v>
      </c>
      <c r="D103" s="62">
        <v>2</v>
      </c>
      <c r="E103" s="63" t="s">
        <v>430</v>
      </c>
      <c r="F103" s="56" t="s">
        <v>1</v>
      </c>
      <c r="G103" s="64">
        <v>2606</v>
      </c>
    </row>
    <row r="104" spans="1:7" ht="16.899999999999999" customHeight="1">
      <c r="A104" s="60" t="s">
        <v>386</v>
      </c>
      <c r="B104" s="61">
        <v>907</v>
      </c>
      <c r="C104" s="62">
        <v>7</v>
      </c>
      <c r="D104" s="62">
        <v>2</v>
      </c>
      <c r="E104" s="63" t="s">
        <v>429</v>
      </c>
      <c r="F104" s="56" t="s">
        <v>0</v>
      </c>
      <c r="G104" s="64">
        <v>198.8</v>
      </c>
    </row>
    <row r="105" spans="1:7" ht="31.5">
      <c r="A105" s="60" t="s">
        <v>4</v>
      </c>
      <c r="B105" s="61">
        <v>907</v>
      </c>
      <c r="C105" s="62">
        <v>7</v>
      </c>
      <c r="D105" s="62">
        <v>2</v>
      </c>
      <c r="E105" s="63" t="s">
        <v>429</v>
      </c>
      <c r="F105" s="56" t="s">
        <v>1</v>
      </c>
      <c r="G105" s="64">
        <v>198.8</v>
      </c>
    </row>
    <row r="106" spans="1:7" ht="31.5">
      <c r="A106" s="60" t="s">
        <v>428</v>
      </c>
      <c r="B106" s="61">
        <v>907</v>
      </c>
      <c r="C106" s="62">
        <v>7</v>
      </c>
      <c r="D106" s="62">
        <v>2</v>
      </c>
      <c r="E106" s="63" t="s">
        <v>427</v>
      </c>
      <c r="F106" s="56" t="s">
        <v>0</v>
      </c>
      <c r="G106" s="64">
        <v>7862</v>
      </c>
    </row>
    <row r="107" spans="1:7" ht="31.5">
      <c r="A107" s="60" t="s">
        <v>4</v>
      </c>
      <c r="B107" s="61">
        <v>907</v>
      </c>
      <c r="C107" s="62">
        <v>7</v>
      </c>
      <c r="D107" s="62">
        <v>2</v>
      </c>
      <c r="E107" s="63" t="s">
        <v>427</v>
      </c>
      <c r="F107" s="56" t="s">
        <v>1</v>
      </c>
      <c r="G107" s="64">
        <v>7862</v>
      </c>
    </row>
    <row r="108" spans="1:7" ht="31.5">
      <c r="A108" s="60" t="s">
        <v>426</v>
      </c>
      <c r="B108" s="61">
        <v>907</v>
      </c>
      <c r="C108" s="62">
        <v>7</v>
      </c>
      <c r="D108" s="62">
        <v>2</v>
      </c>
      <c r="E108" s="63" t="s">
        <v>425</v>
      </c>
      <c r="F108" s="56" t="s">
        <v>0</v>
      </c>
      <c r="G108" s="64">
        <v>100</v>
      </c>
    </row>
    <row r="109" spans="1:7" ht="31.5">
      <c r="A109" s="60" t="s">
        <v>4</v>
      </c>
      <c r="B109" s="61">
        <v>907</v>
      </c>
      <c r="C109" s="62">
        <v>7</v>
      </c>
      <c r="D109" s="62">
        <v>2</v>
      </c>
      <c r="E109" s="63" t="s">
        <v>425</v>
      </c>
      <c r="F109" s="56" t="s">
        <v>1</v>
      </c>
      <c r="G109" s="64">
        <v>100</v>
      </c>
    </row>
    <row r="110" spans="1:7">
      <c r="A110" s="60" t="s">
        <v>424</v>
      </c>
      <c r="B110" s="61">
        <v>907</v>
      </c>
      <c r="C110" s="62">
        <v>7</v>
      </c>
      <c r="D110" s="62">
        <v>2</v>
      </c>
      <c r="E110" s="63" t="s">
        <v>423</v>
      </c>
      <c r="F110" s="56" t="s">
        <v>0</v>
      </c>
      <c r="G110" s="64">
        <v>15</v>
      </c>
    </row>
    <row r="111" spans="1:7" ht="31.5">
      <c r="A111" s="60" t="s">
        <v>4</v>
      </c>
      <c r="B111" s="61">
        <v>907</v>
      </c>
      <c r="C111" s="62">
        <v>7</v>
      </c>
      <c r="D111" s="62">
        <v>2</v>
      </c>
      <c r="E111" s="63" t="s">
        <v>423</v>
      </c>
      <c r="F111" s="56" t="s">
        <v>1</v>
      </c>
      <c r="G111" s="64">
        <v>15</v>
      </c>
    </row>
    <row r="112" spans="1:7" ht="31.5">
      <c r="A112" s="60" t="s">
        <v>422</v>
      </c>
      <c r="B112" s="61">
        <v>907</v>
      </c>
      <c r="C112" s="62">
        <v>7</v>
      </c>
      <c r="D112" s="62">
        <v>2</v>
      </c>
      <c r="E112" s="63" t="s">
        <v>421</v>
      </c>
      <c r="F112" s="56" t="s">
        <v>0</v>
      </c>
      <c r="G112" s="64">
        <v>199.8</v>
      </c>
    </row>
    <row r="113" spans="1:7" ht="31.5">
      <c r="A113" s="60" t="s">
        <v>4</v>
      </c>
      <c r="B113" s="61">
        <v>907</v>
      </c>
      <c r="C113" s="62">
        <v>7</v>
      </c>
      <c r="D113" s="62">
        <v>2</v>
      </c>
      <c r="E113" s="63" t="s">
        <v>421</v>
      </c>
      <c r="F113" s="56" t="s">
        <v>1</v>
      </c>
      <c r="G113" s="64">
        <v>199.8</v>
      </c>
    </row>
    <row r="114" spans="1:7" ht="31.5">
      <c r="A114" s="60" t="s">
        <v>141</v>
      </c>
      <c r="B114" s="61">
        <v>907</v>
      </c>
      <c r="C114" s="62">
        <v>7</v>
      </c>
      <c r="D114" s="62">
        <v>2</v>
      </c>
      <c r="E114" s="63" t="s">
        <v>419</v>
      </c>
      <c r="F114" s="56" t="s">
        <v>0</v>
      </c>
      <c r="G114" s="64">
        <v>27561.7</v>
      </c>
    </row>
    <row r="115" spans="1:7" ht="31.5">
      <c r="A115" s="60" t="s">
        <v>4</v>
      </c>
      <c r="B115" s="61">
        <v>907</v>
      </c>
      <c r="C115" s="62">
        <v>7</v>
      </c>
      <c r="D115" s="62">
        <v>2</v>
      </c>
      <c r="E115" s="63" t="s">
        <v>419</v>
      </c>
      <c r="F115" s="56" t="s">
        <v>1</v>
      </c>
      <c r="G115" s="64">
        <v>25366.2</v>
      </c>
    </row>
    <row r="116" spans="1:7">
      <c r="A116" s="60" t="s">
        <v>11</v>
      </c>
      <c r="B116" s="61">
        <v>907</v>
      </c>
      <c r="C116" s="62">
        <v>7</v>
      </c>
      <c r="D116" s="62">
        <v>2</v>
      </c>
      <c r="E116" s="63" t="s">
        <v>419</v>
      </c>
      <c r="F116" s="56" t="s">
        <v>8</v>
      </c>
      <c r="G116" s="64">
        <v>2195.5</v>
      </c>
    </row>
    <row r="117" spans="1:7" ht="93" customHeight="1">
      <c r="A117" s="60" t="s">
        <v>418</v>
      </c>
      <c r="B117" s="61">
        <v>907</v>
      </c>
      <c r="C117" s="62">
        <v>7</v>
      </c>
      <c r="D117" s="62">
        <v>2</v>
      </c>
      <c r="E117" s="63" t="s">
        <v>417</v>
      </c>
      <c r="F117" s="56" t="s">
        <v>0</v>
      </c>
      <c r="G117" s="64">
        <v>335825.9</v>
      </c>
    </row>
    <row r="118" spans="1:7" ht="61.9" customHeight="1">
      <c r="A118" s="60" t="s">
        <v>23</v>
      </c>
      <c r="B118" s="61">
        <v>907</v>
      </c>
      <c r="C118" s="62">
        <v>7</v>
      </c>
      <c r="D118" s="62">
        <v>2</v>
      </c>
      <c r="E118" s="63" t="s">
        <v>417</v>
      </c>
      <c r="F118" s="56" t="s">
        <v>22</v>
      </c>
      <c r="G118" s="64">
        <v>329702.90000000002</v>
      </c>
    </row>
    <row r="119" spans="1:7" ht="31.5">
      <c r="A119" s="60" t="s">
        <v>4</v>
      </c>
      <c r="B119" s="61">
        <v>907</v>
      </c>
      <c r="C119" s="62">
        <v>7</v>
      </c>
      <c r="D119" s="62">
        <v>2</v>
      </c>
      <c r="E119" s="63" t="s">
        <v>417</v>
      </c>
      <c r="F119" s="56" t="s">
        <v>1</v>
      </c>
      <c r="G119" s="64">
        <v>6123</v>
      </c>
    </row>
    <row r="120" spans="1:7" ht="61.15" customHeight="1">
      <c r="A120" s="60" t="s">
        <v>413</v>
      </c>
      <c r="B120" s="61">
        <v>907</v>
      </c>
      <c r="C120" s="62">
        <v>7</v>
      </c>
      <c r="D120" s="62">
        <v>2</v>
      </c>
      <c r="E120" s="63" t="s">
        <v>412</v>
      </c>
      <c r="F120" s="56" t="s">
        <v>0</v>
      </c>
      <c r="G120" s="64">
        <v>38</v>
      </c>
    </row>
    <row r="121" spans="1:7" ht="31.5">
      <c r="A121" s="60" t="s">
        <v>4</v>
      </c>
      <c r="B121" s="61">
        <v>907</v>
      </c>
      <c r="C121" s="62">
        <v>7</v>
      </c>
      <c r="D121" s="62">
        <v>2</v>
      </c>
      <c r="E121" s="63" t="s">
        <v>412</v>
      </c>
      <c r="F121" s="56" t="s">
        <v>1</v>
      </c>
      <c r="G121" s="64">
        <v>38</v>
      </c>
    </row>
    <row r="122" spans="1:7" ht="63">
      <c r="A122" s="60" t="s">
        <v>411</v>
      </c>
      <c r="B122" s="61">
        <v>907</v>
      </c>
      <c r="C122" s="62">
        <v>7</v>
      </c>
      <c r="D122" s="62">
        <v>2</v>
      </c>
      <c r="E122" s="63" t="s">
        <v>410</v>
      </c>
      <c r="F122" s="56" t="s">
        <v>0</v>
      </c>
      <c r="G122" s="64">
        <v>30</v>
      </c>
    </row>
    <row r="123" spans="1:7" ht="31.5">
      <c r="A123" s="60" t="s">
        <v>4</v>
      </c>
      <c r="B123" s="61">
        <v>907</v>
      </c>
      <c r="C123" s="62">
        <v>7</v>
      </c>
      <c r="D123" s="62">
        <v>2</v>
      </c>
      <c r="E123" s="63" t="s">
        <v>410</v>
      </c>
      <c r="F123" s="56" t="s">
        <v>1</v>
      </c>
      <c r="G123" s="64">
        <v>30</v>
      </c>
    </row>
    <row r="124" spans="1:7" ht="47.25">
      <c r="A124" s="60" t="s">
        <v>409</v>
      </c>
      <c r="B124" s="61">
        <v>907</v>
      </c>
      <c r="C124" s="62">
        <v>7</v>
      </c>
      <c r="D124" s="62">
        <v>2</v>
      </c>
      <c r="E124" s="63" t="s">
        <v>408</v>
      </c>
      <c r="F124" s="56" t="s">
        <v>0</v>
      </c>
      <c r="G124" s="64">
        <v>185</v>
      </c>
    </row>
    <row r="125" spans="1:7" ht="31.5">
      <c r="A125" s="60" t="s">
        <v>4</v>
      </c>
      <c r="B125" s="61">
        <v>907</v>
      </c>
      <c r="C125" s="62">
        <v>7</v>
      </c>
      <c r="D125" s="62">
        <v>2</v>
      </c>
      <c r="E125" s="63" t="s">
        <v>408</v>
      </c>
      <c r="F125" s="56" t="s">
        <v>1</v>
      </c>
      <c r="G125" s="64">
        <v>185</v>
      </c>
    </row>
    <row r="126" spans="1:7" ht="47.25">
      <c r="A126" s="60" t="s">
        <v>401</v>
      </c>
      <c r="B126" s="61">
        <v>907</v>
      </c>
      <c r="C126" s="62">
        <v>7</v>
      </c>
      <c r="D126" s="62">
        <v>2</v>
      </c>
      <c r="E126" s="63" t="s">
        <v>400</v>
      </c>
      <c r="F126" s="56" t="s">
        <v>0</v>
      </c>
      <c r="G126" s="64">
        <v>9</v>
      </c>
    </row>
    <row r="127" spans="1:7" ht="47.25">
      <c r="A127" s="60" t="s">
        <v>391</v>
      </c>
      <c r="B127" s="61">
        <v>907</v>
      </c>
      <c r="C127" s="62">
        <v>7</v>
      </c>
      <c r="D127" s="62">
        <v>2</v>
      </c>
      <c r="E127" s="63" t="s">
        <v>390</v>
      </c>
      <c r="F127" s="56" t="s">
        <v>0</v>
      </c>
      <c r="G127" s="64">
        <v>9</v>
      </c>
    </row>
    <row r="128" spans="1:7" ht="63">
      <c r="A128" s="60" t="s">
        <v>312</v>
      </c>
      <c r="B128" s="61">
        <v>907</v>
      </c>
      <c r="C128" s="62">
        <v>7</v>
      </c>
      <c r="D128" s="62">
        <v>2</v>
      </c>
      <c r="E128" s="63" t="s">
        <v>389</v>
      </c>
      <c r="F128" s="56" t="s">
        <v>0</v>
      </c>
      <c r="G128" s="64">
        <v>9</v>
      </c>
    </row>
    <row r="129" spans="1:7">
      <c r="A129" s="60" t="s">
        <v>86</v>
      </c>
      <c r="B129" s="61">
        <v>907</v>
      </c>
      <c r="C129" s="62">
        <v>7</v>
      </c>
      <c r="D129" s="62">
        <v>2</v>
      </c>
      <c r="E129" s="63" t="s">
        <v>389</v>
      </c>
      <c r="F129" s="56" t="s">
        <v>84</v>
      </c>
      <c r="G129" s="64">
        <v>9</v>
      </c>
    </row>
    <row r="130" spans="1:7" ht="45" customHeight="1">
      <c r="A130" s="60" t="s">
        <v>350</v>
      </c>
      <c r="B130" s="61">
        <v>907</v>
      </c>
      <c r="C130" s="62">
        <v>7</v>
      </c>
      <c r="D130" s="62">
        <v>2</v>
      </c>
      <c r="E130" s="63" t="s">
        <v>349</v>
      </c>
      <c r="F130" s="56" t="s">
        <v>0</v>
      </c>
      <c r="G130" s="64">
        <v>27</v>
      </c>
    </row>
    <row r="131" spans="1:7" ht="63">
      <c r="A131" s="60" t="s">
        <v>320</v>
      </c>
      <c r="B131" s="61">
        <v>907</v>
      </c>
      <c r="C131" s="62">
        <v>7</v>
      </c>
      <c r="D131" s="62">
        <v>2</v>
      </c>
      <c r="E131" s="63" t="s">
        <v>319</v>
      </c>
      <c r="F131" s="56" t="s">
        <v>0</v>
      </c>
      <c r="G131" s="64">
        <v>27</v>
      </c>
    </row>
    <row r="132" spans="1:7" ht="47.25">
      <c r="A132" s="60" t="s">
        <v>318</v>
      </c>
      <c r="B132" s="61">
        <v>907</v>
      </c>
      <c r="C132" s="62">
        <v>7</v>
      </c>
      <c r="D132" s="62">
        <v>2</v>
      </c>
      <c r="E132" s="63" t="s">
        <v>317</v>
      </c>
      <c r="F132" s="56" t="s">
        <v>0</v>
      </c>
      <c r="G132" s="64">
        <v>27</v>
      </c>
    </row>
    <row r="133" spans="1:7" ht="63">
      <c r="A133" s="60" t="s">
        <v>312</v>
      </c>
      <c r="B133" s="61">
        <v>907</v>
      </c>
      <c r="C133" s="62">
        <v>7</v>
      </c>
      <c r="D133" s="62">
        <v>2</v>
      </c>
      <c r="E133" s="63" t="s">
        <v>315</v>
      </c>
      <c r="F133" s="56" t="s">
        <v>0</v>
      </c>
      <c r="G133" s="64">
        <v>27</v>
      </c>
    </row>
    <row r="134" spans="1:7" ht="31.5">
      <c r="A134" s="60" t="s">
        <v>4</v>
      </c>
      <c r="B134" s="61">
        <v>907</v>
      </c>
      <c r="C134" s="62">
        <v>7</v>
      </c>
      <c r="D134" s="62">
        <v>2</v>
      </c>
      <c r="E134" s="63" t="s">
        <v>315</v>
      </c>
      <c r="F134" s="56" t="s">
        <v>1</v>
      </c>
      <c r="G134" s="64">
        <v>27</v>
      </c>
    </row>
    <row r="135" spans="1:7" ht="47.25">
      <c r="A135" s="60" t="s">
        <v>80</v>
      </c>
      <c r="B135" s="61">
        <v>907</v>
      </c>
      <c r="C135" s="62">
        <v>7</v>
      </c>
      <c r="D135" s="62">
        <v>2</v>
      </c>
      <c r="E135" s="63" t="s">
        <v>79</v>
      </c>
      <c r="F135" s="56" t="s">
        <v>0</v>
      </c>
      <c r="G135" s="64">
        <v>50</v>
      </c>
    </row>
    <row r="136" spans="1:7" ht="46.15" customHeight="1">
      <c r="A136" s="60" t="s">
        <v>78</v>
      </c>
      <c r="B136" s="61">
        <v>907</v>
      </c>
      <c r="C136" s="62">
        <v>7</v>
      </c>
      <c r="D136" s="62">
        <v>2</v>
      </c>
      <c r="E136" s="63" t="s">
        <v>77</v>
      </c>
      <c r="F136" s="56" t="s">
        <v>0</v>
      </c>
      <c r="G136" s="64">
        <v>50</v>
      </c>
    </row>
    <row r="137" spans="1:7" ht="78.75">
      <c r="A137" s="60" t="s">
        <v>76</v>
      </c>
      <c r="B137" s="61">
        <v>907</v>
      </c>
      <c r="C137" s="62">
        <v>7</v>
      </c>
      <c r="D137" s="62">
        <v>2</v>
      </c>
      <c r="E137" s="63" t="s">
        <v>75</v>
      </c>
      <c r="F137" s="56" t="s">
        <v>0</v>
      </c>
      <c r="G137" s="64">
        <v>50</v>
      </c>
    </row>
    <row r="138" spans="1:7" ht="47.25">
      <c r="A138" s="60" t="s">
        <v>67</v>
      </c>
      <c r="B138" s="61">
        <v>907</v>
      </c>
      <c r="C138" s="62">
        <v>7</v>
      </c>
      <c r="D138" s="62">
        <v>2</v>
      </c>
      <c r="E138" s="63" t="s">
        <v>64</v>
      </c>
      <c r="F138" s="56" t="s">
        <v>0</v>
      </c>
      <c r="G138" s="64">
        <v>50</v>
      </c>
    </row>
    <row r="139" spans="1:7" ht="31.5">
      <c r="A139" s="60" t="s">
        <v>4</v>
      </c>
      <c r="B139" s="61">
        <v>907</v>
      </c>
      <c r="C139" s="62">
        <v>7</v>
      </c>
      <c r="D139" s="62">
        <v>2</v>
      </c>
      <c r="E139" s="63" t="s">
        <v>64</v>
      </c>
      <c r="F139" s="56" t="s">
        <v>1</v>
      </c>
      <c r="G139" s="64">
        <v>50</v>
      </c>
    </row>
    <row r="140" spans="1:7">
      <c r="A140" s="60" t="s">
        <v>65</v>
      </c>
      <c r="B140" s="61">
        <v>907</v>
      </c>
      <c r="C140" s="62">
        <v>7</v>
      </c>
      <c r="D140" s="62">
        <v>3</v>
      </c>
      <c r="E140" s="63" t="s">
        <v>0</v>
      </c>
      <c r="F140" s="56" t="s">
        <v>0</v>
      </c>
      <c r="G140" s="64">
        <v>28289.7</v>
      </c>
    </row>
    <row r="141" spans="1:7" ht="31.5">
      <c r="A141" s="60" t="s">
        <v>446</v>
      </c>
      <c r="B141" s="61">
        <v>907</v>
      </c>
      <c r="C141" s="62">
        <v>7</v>
      </c>
      <c r="D141" s="62">
        <v>3</v>
      </c>
      <c r="E141" s="63" t="s">
        <v>445</v>
      </c>
      <c r="F141" s="56" t="s">
        <v>0</v>
      </c>
      <c r="G141" s="64">
        <v>28210.9</v>
      </c>
    </row>
    <row r="142" spans="1:7" ht="31.5">
      <c r="A142" s="60" t="s">
        <v>444</v>
      </c>
      <c r="B142" s="61">
        <v>907</v>
      </c>
      <c r="C142" s="62">
        <v>7</v>
      </c>
      <c r="D142" s="62">
        <v>3</v>
      </c>
      <c r="E142" s="63" t="s">
        <v>443</v>
      </c>
      <c r="F142" s="56" t="s">
        <v>0</v>
      </c>
      <c r="G142" s="64">
        <v>28210.9</v>
      </c>
    </row>
    <row r="143" spans="1:7" ht="31.5">
      <c r="A143" s="60" t="s">
        <v>407</v>
      </c>
      <c r="B143" s="61">
        <v>907</v>
      </c>
      <c r="C143" s="62">
        <v>7</v>
      </c>
      <c r="D143" s="62">
        <v>3</v>
      </c>
      <c r="E143" s="63" t="s">
        <v>406</v>
      </c>
      <c r="F143" s="56" t="s">
        <v>0</v>
      </c>
      <c r="G143" s="64">
        <v>28210.9</v>
      </c>
    </row>
    <row r="144" spans="1:7" ht="31.5">
      <c r="A144" s="60" t="s">
        <v>405</v>
      </c>
      <c r="B144" s="61">
        <v>907</v>
      </c>
      <c r="C144" s="62">
        <v>7</v>
      </c>
      <c r="D144" s="62">
        <v>3</v>
      </c>
      <c r="E144" s="63" t="s">
        <v>404</v>
      </c>
      <c r="F144" s="56" t="s">
        <v>0</v>
      </c>
      <c r="G144" s="64">
        <v>78</v>
      </c>
    </row>
    <row r="145" spans="1:7" ht="31.5">
      <c r="A145" s="60" t="s">
        <v>4</v>
      </c>
      <c r="B145" s="61">
        <v>907</v>
      </c>
      <c r="C145" s="62">
        <v>7</v>
      </c>
      <c r="D145" s="62">
        <v>3</v>
      </c>
      <c r="E145" s="63" t="s">
        <v>404</v>
      </c>
      <c r="F145" s="56" t="s">
        <v>1</v>
      </c>
      <c r="G145" s="64">
        <v>78</v>
      </c>
    </row>
    <row r="146" spans="1:7" ht="16.899999999999999" customHeight="1">
      <c r="A146" s="60" t="s">
        <v>386</v>
      </c>
      <c r="B146" s="61">
        <v>907</v>
      </c>
      <c r="C146" s="62">
        <v>7</v>
      </c>
      <c r="D146" s="62">
        <v>3</v>
      </c>
      <c r="E146" s="63" t="s">
        <v>403</v>
      </c>
      <c r="F146" s="56" t="s">
        <v>0</v>
      </c>
      <c r="G146" s="64">
        <v>15</v>
      </c>
    </row>
    <row r="147" spans="1:7" ht="31.5">
      <c r="A147" s="60" t="s">
        <v>4</v>
      </c>
      <c r="B147" s="61">
        <v>907</v>
      </c>
      <c r="C147" s="62">
        <v>7</v>
      </c>
      <c r="D147" s="62">
        <v>3</v>
      </c>
      <c r="E147" s="63" t="s">
        <v>403</v>
      </c>
      <c r="F147" s="56" t="s">
        <v>1</v>
      </c>
      <c r="G147" s="64">
        <v>15</v>
      </c>
    </row>
    <row r="148" spans="1:7" ht="31.5">
      <c r="A148" s="60" t="s">
        <v>141</v>
      </c>
      <c r="B148" s="61">
        <v>907</v>
      </c>
      <c r="C148" s="62">
        <v>7</v>
      </c>
      <c r="D148" s="62">
        <v>3</v>
      </c>
      <c r="E148" s="63" t="s">
        <v>402</v>
      </c>
      <c r="F148" s="56" t="s">
        <v>0</v>
      </c>
      <c r="G148" s="64">
        <v>28117.9</v>
      </c>
    </row>
    <row r="149" spans="1:7" ht="61.9" customHeight="1">
      <c r="A149" s="60" t="s">
        <v>23</v>
      </c>
      <c r="B149" s="61">
        <v>907</v>
      </c>
      <c r="C149" s="62">
        <v>7</v>
      </c>
      <c r="D149" s="62">
        <v>3</v>
      </c>
      <c r="E149" s="63" t="s">
        <v>402</v>
      </c>
      <c r="F149" s="56" t="s">
        <v>22</v>
      </c>
      <c r="G149" s="64">
        <v>25320.6</v>
      </c>
    </row>
    <row r="150" spans="1:7" ht="31.5">
      <c r="A150" s="60" t="s">
        <v>4</v>
      </c>
      <c r="B150" s="61">
        <v>907</v>
      </c>
      <c r="C150" s="62">
        <v>7</v>
      </c>
      <c r="D150" s="62">
        <v>3</v>
      </c>
      <c r="E150" s="63" t="s">
        <v>402</v>
      </c>
      <c r="F150" s="56" t="s">
        <v>1</v>
      </c>
      <c r="G150" s="64">
        <v>2450.9</v>
      </c>
    </row>
    <row r="151" spans="1:7">
      <c r="A151" s="60" t="s">
        <v>11</v>
      </c>
      <c r="B151" s="61">
        <v>907</v>
      </c>
      <c r="C151" s="62">
        <v>7</v>
      </c>
      <c r="D151" s="62">
        <v>3</v>
      </c>
      <c r="E151" s="63" t="s">
        <v>402</v>
      </c>
      <c r="F151" s="56" t="s">
        <v>8</v>
      </c>
      <c r="G151" s="64">
        <v>346.4</v>
      </c>
    </row>
    <row r="152" spans="1:7" ht="45" customHeight="1">
      <c r="A152" s="60" t="s">
        <v>350</v>
      </c>
      <c r="B152" s="61">
        <v>907</v>
      </c>
      <c r="C152" s="62">
        <v>7</v>
      </c>
      <c r="D152" s="62">
        <v>3</v>
      </c>
      <c r="E152" s="63" t="s">
        <v>349</v>
      </c>
      <c r="F152" s="56" t="s">
        <v>0</v>
      </c>
      <c r="G152" s="64">
        <v>53.8</v>
      </c>
    </row>
    <row r="153" spans="1:7" ht="63">
      <c r="A153" s="60" t="s">
        <v>320</v>
      </c>
      <c r="B153" s="61">
        <v>907</v>
      </c>
      <c r="C153" s="62">
        <v>7</v>
      </c>
      <c r="D153" s="62">
        <v>3</v>
      </c>
      <c r="E153" s="63" t="s">
        <v>319</v>
      </c>
      <c r="F153" s="56" t="s">
        <v>0</v>
      </c>
      <c r="G153" s="64">
        <v>53.8</v>
      </c>
    </row>
    <row r="154" spans="1:7" ht="47.25">
      <c r="A154" s="60" t="s">
        <v>318</v>
      </c>
      <c r="B154" s="61">
        <v>907</v>
      </c>
      <c r="C154" s="62">
        <v>7</v>
      </c>
      <c r="D154" s="62">
        <v>3</v>
      </c>
      <c r="E154" s="63" t="s">
        <v>317</v>
      </c>
      <c r="F154" s="56" t="s">
        <v>0</v>
      </c>
      <c r="G154" s="64">
        <v>53.8</v>
      </c>
    </row>
    <row r="155" spans="1:7" ht="63">
      <c r="A155" s="60" t="s">
        <v>312</v>
      </c>
      <c r="B155" s="61">
        <v>907</v>
      </c>
      <c r="C155" s="62">
        <v>7</v>
      </c>
      <c r="D155" s="62">
        <v>3</v>
      </c>
      <c r="E155" s="63" t="s">
        <v>315</v>
      </c>
      <c r="F155" s="56" t="s">
        <v>0</v>
      </c>
      <c r="G155" s="64">
        <v>53.8</v>
      </c>
    </row>
    <row r="156" spans="1:7" ht="31.5">
      <c r="A156" s="60" t="s">
        <v>4</v>
      </c>
      <c r="B156" s="61">
        <v>907</v>
      </c>
      <c r="C156" s="62">
        <v>7</v>
      </c>
      <c r="D156" s="62">
        <v>3</v>
      </c>
      <c r="E156" s="63" t="s">
        <v>315</v>
      </c>
      <c r="F156" s="56" t="s">
        <v>1</v>
      </c>
      <c r="G156" s="64">
        <v>53.8</v>
      </c>
    </row>
    <row r="157" spans="1:7" ht="47.25">
      <c r="A157" s="60" t="s">
        <v>80</v>
      </c>
      <c r="B157" s="61">
        <v>907</v>
      </c>
      <c r="C157" s="62">
        <v>7</v>
      </c>
      <c r="D157" s="62">
        <v>3</v>
      </c>
      <c r="E157" s="63" t="s">
        <v>79</v>
      </c>
      <c r="F157" s="56" t="s">
        <v>0</v>
      </c>
      <c r="G157" s="64">
        <v>25</v>
      </c>
    </row>
    <row r="158" spans="1:7" ht="46.15" customHeight="1">
      <c r="A158" s="60" t="s">
        <v>78</v>
      </c>
      <c r="B158" s="61">
        <v>907</v>
      </c>
      <c r="C158" s="62">
        <v>7</v>
      </c>
      <c r="D158" s="62">
        <v>3</v>
      </c>
      <c r="E158" s="63" t="s">
        <v>77</v>
      </c>
      <c r="F158" s="56" t="s">
        <v>0</v>
      </c>
      <c r="G158" s="64">
        <v>25</v>
      </c>
    </row>
    <row r="159" spans="1:7" ht="78.75">
      <c r="A159" s="60" t="s">
        <v>76</v>
      </c>
      <c r="B159" s="61">
        <v>907</v>
      </c>
      <c r="C159" s="62">
        <v>7</v>
      </c>
      <c r="D159" s="62">
        <v>3</v>
      </c>
      <c r="E159" s="63" t="s">
        <v>75</v>
      </c>
      <c r="F159" s="56" t="s">
        <v>0</v>
      </c>
      <c r="G159" s="64">
        <v>25</v>
      </c>
    </row>
    <row r="160" spans="1:7" ht="47.25">
      <c r="A160" s="60" t="s">
        <v>67</v>
      </c>
      <c r="B160" s="61">
        <v>907</v>
      </c>
      <c r="C160" s="62">
        <v>7</v>
      </c>
      <c r="D160" s="62">
        <v>3</v>
      </c>
      <c r="E160" s="63" t="s">
        <v>64</v>
      </c>
      <c r="F160" s="56" t="s">
        <v>0</v>
      </c>
      <c r="G160" s="64">
        <v>25</v>
      </c>
    </row>
    <row r="161" spans="1:7" ht="31.5">
      <c r="A161" s="60" t="s">
        <v>4</v>
      </c>
      <c r="B161" s="61">
        <v>907</v>
      </c>
      <c r="C161" s="62">
        <v>7</v>
      </c>
      <c r="D161" s="62">
        <v>3</v>
      </c>
      <c r="E161" s="63" t="s">
        <v>64</v>
      </c>
      <c r="F161" s="56" t="s">
        <v>1</v>
      </c>
      <c r="G161" s="64">
        <v>25</v>
      </c>
    </row>
    <row r="162" spans="1:7" ht="31.5">
      <c r="A162" s="60" t="s">
        <v>70</v>
      </c>
      <c r="B162" s="61">
        <v>907</v>
      </c>
      <c r="C162" s="62">
        <v>7</v>
      </c>
      <c r="D162" s="62">
        <v>5</v>
      </c>
      <c r="E162" s="63" t="s">
        <v>0</v>
      </c>
      <c r="F162" s="56" t="s">
        <v>0</v>
      </c>
      <c r="G162" s="64">
        <v>71.3</v>
      </c>
    </row>
    <row r="163" spans="1:7" ht="31.5">
      <c r="A163" s="60" t="s">
        <v>446</v>
      </c>
      <c r="B163" s="61">
        <v>907</v>
      </c>
      <c r="C163" s="62">
        <v>7</v>
      </c>
      <c r="D163" s="62">
        <v>5</v>
      </c>
      <c r="E163" s="63" t="s">
        <v>445</v>
      </c>
      <c r="F163" s="56" t="s">
        <v>0</v>
      </c>
      <c r="G163" s="64">
        <v>51.3</v>
      </c>
    </row>
    <row r="164" spans="1:7" ht="31.5">
      <c r="A164" s="60" t="s">
        <v>444</v>
      </c>
      <c r="B164" s="61">
        <v>907</v>
      </c>
      <c r="C164" s="62">
        <v>7</v>
      </c>
      <c r="D164" s="62">
        <v>5</v>
      </c>
      <c r="E164" s="63" t="s">
        <v>443</v>
      </c>
      <c r="F164" s="56" t="s">
        <v>0</v>
      </c>
      <c r="G164" s="64">
        <v>51.3</v>
      </c>
    </row>
    <row r="165" spans="1:7" ht="31.5">
      <c r="A165" s="60" t="s">
        <v>434</v>
      </c>
      <c r="B165" s="61">
        <v>907</v>
      </c>
      <c r="C165" s="62">
        <v>7</v>
      </c>
      <c r="D165" s="62">
        <v>5</v>
      </c>
      <c r="E165" s="63" t="s">
        <v>433</v>
      </c>
      <c r="F165" s="56" t="s">
        <v>0</v>
      </c>
      <c r="G165" s="64">
        <v>51.3</v>
      </c>
    </row>
    <row r="166" spans="1:7" ht="31.5">
      <c r="A166" s="60" t="s">
        <v>143</v>
      </c>
      <c r="B166" s="61">
        <v>907</v>
      </c>
      <c r="C166" s="62">
        <v>7</v>
      </c>
      <c r="D166" s="62">
        <v>5</v>
      </c>
      <c r="E166" s="63" t="s">
        <v>420</v>
      </c>
      <c r="F166" s="56" t="s">
        <v>0</v>
      </c>
      <c r="G166" s="64">
        <v>51.3</v>
      </c>
    </row>
    <row r="167" spans="1:7" ht="31.5">
      <c r="A167" s="60" t="s">
        <v>4</v>
      </c>
      <c r="B167" s="61">
        <v>907</v>
      </c>
      <c r="C167" s="62">
        <v>7</v>
      </c>
      <c r="D167" s="62">
        <v>5</v>
      </c>
      <c r="E167" s="63" t="s">
        <v>420</v>
      </c>
      <c r="F167" s="56" t="s">
        <v>1</v>
      </c>
      <c r="G167" s="64">
        <v>51.3</v>
      </c>
    </row>
    <row r="168" spans="1:7" ht="47.25">
      <c r="A168" s="60" t="s">
        <v>138</v>
      </c>
      <c r="B168" s="61">
        <v>907</v>
      </c>
      <c r="C168" s="62">
        <v>7</v>
      </c>
      <c r="D168" s="62">
        <v>5</v>
      </c>
      <c r="E168" s="63" t="s">
        <v>137</v>
      </c>
      <c r="F168" s="56" t="s">
        <v>0</v>
      </c>
      <c r="G168" s="64">
        <v>20</v>
      </c>
    </row>
    <row r="169" spans="1:7" ht="47.25">
      <c r="A169" s="60" t="s">
        <v>126</v>
      </c>
      <c r="B169" s="61">
        <v>907</v>
      </c>
      <c r="C169" s="62">
        <v>7</v>
      </c>
      <c r="D169" s="62">
        <v>5</v>
      </c>
      <c r="E169" s="63" t="s">
        <v>125</v>
      </c>
      <c r="F169" s="56" t="s">
        <v>0</v>
      </c>
      <c r="G169" s="64">
        <v>20</v>
      </c>
    </row>
    <row r="170" spans="1:7" ht="31.5">
      <c r="A170" s="60" t="s">
        <v>124</v>
      </c>
      <c r="B170" s="61">
        <v>907</v>
      </c>
      <c r="C170" s="62">
        <v>7</v>
      </c>
      <c r="D170" s="62">
        <v>5</v>
      </c>
      <c r="E170" s="63" t="s">
        <v>123</v>
      </c>
      <c r="F170" s="56" t="s">
        <v>0</v>
      </c>
      <c r="G170" s="64">
        <v>20</v>
      </c>
    </row>
    <row r="171" spans="1:7" ht="47.25">
      <c r="A171" s="60" t="s">
        <v>116</v>
      </c>
      <c r="B171" s="61">
        <v>907</v>
      </c>
      <c r="C171" s="62">
        <v>7</v>
      </c>
      <c r="D171" s="62">
        <v>5</v>
      </c>
      <c r="E171" s="63" t="s">
        <v>115</v>
      </c>
      <c r="F171" s="56" t="s">
        <v>0</v>
      </c>
      <c r="G171" s="64">
        <v>20</v>
      </c>
    </row>
    <row r="172" spans="1:7" ht="31.5">
      <c r="A172" s="60" t="s">
        <v>4</v>
      </c>
      <c r="B172" s="61">
        <v>907</v>
      </c>
      <c r="C172" s="62">
        <v>7</v>
      </c>
      <c r="D172" s="62">
        <v>5</v>
      </c>
      <c r="E172" s="63" t="s">
        <v>115</v>
      </c>
      <c r="F172" s="56" t="s">
        <v>1</v>
      </c>
      <c r="G172" s="64">
        <v>20</v>
      </c>
    </row>
    <row r="173" spans="1:7">
      <c r="A173" s="60" t="s">
        <v>93</v>
      </c>
      <c r="B173" s="61">
        <v>907</v>
      </c>
      <c r="C173" s="62">
        <v>7</v>
      </c>
      <c r="D173" s="62">
        <v>7</v>
      </c>
      <c r="E173" s="63" t="s">
        <v>0</v>
      </c>
      <c r="F173" s="56" t="s">
        <v>0</v>
      </c>
      <c r="G173" s="64">
        <v>2730.8</v>
      </c>
    </row>
    <row r="174" spans="1:7" ht="31.5">
      <c r="A174" s="60" t="s">
        <v>446</v>
      </c>
      <c r="B174" s="61">
        <v>907</v>
      </c>
      <c r="C174" s="62">
        <v>7</v>
      </c>
      <c r="D174" s="62">
        <v>7</v>
      </c>
      <c r="E174" s="63" t="s">
        <v>445</v>
      </c>
      <c r="F174" s="56" t="s">
        <v>0</v>
      </c>
      <c r="G174" s="64">
        <v>2730.8</v>
      </c>
    </row>
    <row r="175" spans="1:7" ht="47.25">
      <c r="A175" s="60" t="s">
        <v>401</v>
      </c>
      <c r="B175" s="61">
        <v>907</v>
      </c>
      <c r="C175" s="62">
        <v>7</v>
      </c>
      <c r="D175" s="62">
        <v>7</v>
      </c>
      <c r="E175" s="63" t="s">
        <v>400</v>
      </c>
      <c r="F175" s="56" t="s">
        <v>0</v>
      </c>
      <c r="G175" s="64">
        <v>2730.8</v>
      </c>
    </row>
    <row r="176" spans="1:7" ht="31.5">
      <c r="A176" s="60" t="s">
        <v>388</v>
      </c>
      <c r="B176" s="61">
        <v>907</v>
      </c>
      <c r="C176" s="62">
        <v>7</v>
      </c>
      <c r="D176" s="62">
        <v>7</v>
      </c>
      <c r="E176" s="63" t="s">
        <v>387</v>
      </c>
      <c r="F176" s="56" t="s">
        <v>0</v>
      </c>
      <c r="G176" s="64">
        <v>2730.8</v>
      </c>
    </row>
    <row r="177" spans="1:7" ht="15.6" customHeight="1">
      <c r="A177" s="60" t="s">
        <v>386</v>
      </c>
      <c r="B177" s="61">
        <v>907</v>
      </c>
      <c r="C177" s="62">
        <v>7</v>
      </c>
      <c r="D177" s="62">
        <v>7</v>
      </c>
      <c r="E177" s="63" t="s">
        <v>385</v>
      </c>
      <c r="F177" s="56" t="s">
        <v>0</v>
      </c>
      <c r="G177" s="64">
        <v>121.1</v>
      </c>
    </row>
    <row r="178" spans="1:7" ht="31.5">
      <c r="A178" s="60" t="s">
        <v>4</v>
      </c>
      <c r="B178" s="61">
        <v>907</v>
      </c>
      <c r="C178" s="62">
        <v>7</v>
      </c>
      <c r="D178" s="62">
        <v>7</v>
      </c>
      <c r="E178" s="63" t="s">
        <v>385</v>
      </c>
      <c r="F178" s="56" t="s">
        <v>1</v>
      </c>
      <c r="G178" s="64">
        <v>121.1</v>
      </c>
    </row>
    <row r="179" spans="1:7" ht="78.75">
      <c r="A179" s="60" t="s">
        <v>384</v>
      </c>
      <c r="B179" s="61">
        <v>907</v>
      </c>
      <c r="C179" s="62">
        <v>7</v>
      </c>
      <c r="D179" s="62">
        <v>7</v>
      </c>
      <c r="E179" s="63" t="s">
        <v>383</v>
      </c>
      <c r="F179" s="56" t="s">
        <v>0</v>
      </c>
      <c r="G179" s="64">
        <v>2609.6999999999998</v>
      </c>
    </row>
    <row r="180" spans="1:7" ht="31.5">
      <c r="A180" s="60" t="s">
        <v>4</v>
      </c>
      <c r="B180" s="61">
        <v>907</v>
      </c>
      <c r="C180" s="62">
        <v>7</v>
      </c>
      <c r="D180" s="62">
        <v>7</v>
      </c>
      <c r="E180" s="63" t="s">
        <v>383</v>
      </c>
      <c r="F180" s="56" t="s">
        <v>1</v>
      </c>
      <c r="G180" s="64">
        <v>2609.6999999999998</v>
      </c>
    </row>
    <row r="181" spans="1:7">
      <c r="A181" s="60" t="s">
        <v>169</v>
      </c>
      <c r="B181" s="61">
        <v>907</v>
      </c>
      <c r="C181" s="62">
        <v>7</v>
      </c>
      <c r="D181" s="62">
        <v>9</v>
      </c>
      <c r="E181" s="63" t="s">
        <v>0</v>
      </c>
      <c r="F181" s="56" t="s">
        <v>0</v>
      </c>
      <c r="G181" s="64">
        <v>9461.7999999999993</v>
      </c>
    </row>
    <row r="182" spans="1:7" ht="31.5">
      <c r="A182" s="60" t="s">
        <v>446</v>
      </c>
      <c r="B182" s="61">
        <v>907</v>
      </c>
      <c r="C182" s="62">
        <v>7</v>
      </c>
      <c r="D182" s="62">
        <v>9</v>
      </c>
      <c r="E182" s="63" t="s">
        <v>445</v>
      </c>
      <c r="F182" s="56" t="s">
        <v>0</v>
      </c>
      <c r="G182" s="64">
        <v>9424.4</v>
      </c>
    </row>
    <row r="183" spans="1:7" ht="47.25">
      <c r="A183" s="60" t="s">
        <v>401</v>
      </c>
      <c r="B183" s="61">
        <v>907</v>
      </c>
      <c r="C183" s="62">
        <v>7</v>
      </c>
      <c r="D183" s="62">
        <v>9</v>
      </c>
      <c r="E183" s="63" t="s">
        <v>400</v>
      </c>
      <c r="F183" s="56" t="s">
        <v>0</v>
      </c>
      <c r="G183" s="64">
        <v>9424.4</v>
      </c>
    </row>
    <row r="184" spans="1:7" ht="31.5">
      <c r="A184" s="60" t="s">
        <v>399</v>
      </c>
      <c r="B184" s="61">
        <v>907</v>
      </c>
      <c r="C184" s="62">
        <v>7</v>
      </c>
      <c r="D184" s="62">
        <v>9</v>
      </c>
      <c r="E184" s="63" t="s">
        <v>398</v>
      </c>
      <c r="F184" s="56" t="s">
        <v>0</v>
      </c>
      <c r="G184" s="64">
        <v>8458.7000000000007</v>
      </c>
    </row>
    <row r="185" spans="1:7" ht="31.5">
      <c r="A185" s="60" t="s">
        <v>200</v>
      </c>
      <c r="B185" s="61">
        <v>907</v>
      </c>
      <c r="C185" s="62">
        <v>7</v>
      </c>
      <c r="D185" s="62">
        <v>9</v>
      </c>
      <c r="E185" s="63" t="s">
        <v>397</v>
      </c>
      <c r="F185" s="56" t="s">
        <v>0</v>
      </c>
      <c r="G185" s="64">
        <v>2513.1</v>
      </c>
    </row>
    <row r="186" spans="1:7" ht="61.9" customHeight="1">
      <c r="A186" s="60" t="s">
        <v>23</v>
      </c>
      <c r="B186" s="61">
        <v>907</v>
      </c>
      <c r="C186" s="62">
        <v>7</v>
      </c>
      <c r="D186" s="62">
        <v>9</v>
      </c>
      <c r="E186" s="63" t="s">
        <v>397</v>
      </c>
      <c r="F186" s="56" t="s">
        <v>22</v>
      </c>
      <c r="G186" s="64">
        <v>2188.1</v>
      </c>
    </row>
    <row r="187" spans="1:7" ht="31.5">
      <c r="A187" s="60" t="s">
        <v>4</v>
      </c>
      <c r="B187" s="61">
        <v>907</v>
      </c>
      <c r="C187" s="62">
        <v>7</v>
      </c>
      <c r="D187" s="62">
        <v>9</v>
      </c>
      <c r="E187" s="63" t="s">
        <v>397</v>
      </c>
      <c r="F187" s="56" t="s">
        <v>1</v>
      </c>
      <c r="G187" s="64">
        <v>321.10000000000002</v>
      </c>
    </row>
    <row r="188" spans="1:7">
      <c r="A188" s="60" t="s">
        <v>11</v>
      </c>
      <c r="B188" s="61">
        <v>907</v>
      </c>
      <c r="C188" s="62">
        <v>7</v>
      </c>
      <c r="D188" s="62">
        <v>9</v>
      </c>
      <c r="E188" s="63" t="s">
        <v>397</v>
      </c>
      <c r="F188" s="56" t="s">
        <v>8</v>
      </c>
      <c r="G188" s="64">
        <v>3.9</v>
      </c>
    </row>
    <row r="189" spans="1:7" ht="31.5">
      <c r="A189" s="60" t="s">
        <v>141</v>
      </c>
      <c r="B189" s="61">
        <v>907</v>
      </c>
      <c r="C189" s="62">
        <v>7</v>
      </c>
      <c r="D189" s="62">
        <v>9</v>
      </c>
      <c r="E189" s="63" t="s">
        <v>396</v>
      </c>
      <c r="F189" s="56" t="s">
        <v>0</v>
      </c>
      <c r="G189" s="64">
        <v>5945.6</v>
      </c>
    </row>
    <row r="190" spans="1:7" ht="61.9" customHeight="1">
      <c r="A190" s="60" t="s">
        <v>23</v>
      </c>
      <c r="B190" s="61">
        <v>907</v>
      </c>
      <c r="C190" s="62">
        <v>7</v>
      </c>
      <c r="D190" s="62">
        <v>9</v>
      </c>
      <c r="E190" s="63" t="s">
        <v>396</v>
      </c>
      <c r="F190" s="56" t="s">
        <v>22</v>
      </c>
      <c r="G190" s="64">
        <v>5875.6</v>
      </c>
    </row>
    <row r="191" spans="1:7" ht="31.5">
      <c r="A191" s="60" t="s">
        <v>4</v>
      </c>
      <c r="B191" s="61">
        <v>907</v>
      </c>
      <c r="C191" s="62">
        <v>7</v>
      </c>
      <c r="D191" s="62">
        <v>9</v>
      </c>
      <c r="E191" s="63" t="s">
        <v>396</v>
      </c>
      <c r="F191" s="56" t="s">
        <v>1</v>
      </c>
      <c r="G191" s="64">
        <v>70</v>
      </c>
    </row>
    <row r="192" spans="1:7" ht="31.5">
      <c r="A192" s="60" t="s">
        <v>395</v>
      </c>
      <c r="B192" s="61">
        <v>907</v>
      </c>
      <c r="C192" s="62">
        <v>7</v>
      </c>
      <c r="D192" s="62">
        <v>9</v>
      </c>
      <c r="E192" s="63" t="s">
        <v>394</v>
      </c>
      <c r="F192" s="56" t="s">
        <v>0</v>
      </c>
      <c r="G192" s="64">
        <v>10</v>
      </c>
    </row>
    <row r="193" spans="1:7" ht="63">
      <c r="A193" s="60" t="s">
        <v>393</v>
      </c>
      <c r="B193" s="61">
        <v>907</v>
      </c>
      <c r="C193" s="62">
        <v>7</v>
      </c>
      <c r="D193" s="62">
        <v>9</v>
      </c>
      <c r="E193" s="63" t="s">
        <v>392</v>
      </c>
      <c r="F193" s="56" t="s">
        <v>0</v>
      </c>
      <c r="G193" s="64">
        <v>10</v>
      </c>
    </row>
    <row r="194" spans="1:7" ht="31.5">
      <c r="A194" s="60" t="s">
        <v>4</v>
      </c>
      <c r="B194" s="61">
        <v>907</v>
      </c>
      <c r="C194" s="62">
        <v>7</v>
      </c>
      <c r="D194" s="62">
        <v>9</v>
      </c>
      <c r="E194" s="63" t="s">
        <v>392</v>
      </c>
      <c r="F194" s="56" t="s">
        <v>1</v>
      </c>
      <c r="G194" s="64">
        <v>10</v>
      </c>
    </row>
    <row r="195" spans="1:7" ht="47.25">
      <c r="A195" s="60" t="s">
        <v>391</v>
      </c>
      <c r="B195" s="61">
        <v>907</v>
      </c>
      <c r="C195" s="62">
        <v>7</v>
      </c>
      <c r="D195" s="62">
        <v>9</v>
      </c>
      <c r="E195" s="63" t="s">
        <v>390</v>
      </c>
      <c r="F195" s="56" t="s">
        <v>0</v>
      </c>
      <c r="G195" s="64">
        <v>955.7</v>
      </c>
    </row>
    <row r="196" spans="1:7" ht="63">
      <c r="A196" s="60" t="s">
        <v>312</v>
      </c>
      <c r="B196" s="61">
        <v>907</v>
      </c>
      <c r="C196" s="62">
        <v>7</v>
      </c>
      <c r="D196" s="62">
        <v>9</v>
      </c>
      <c r="E196" s="63" t="s">
        <v>389</v>
      </c>
      <c r="F196" s="56" t="s">
        <v>0</v>
      </c>
      <c r="G196" s="64">
        <v>955.7</v>
      </c>
    </row>
    <row r="197" spans="1:7" ht="31.5">
      <c r="A197" s="60" t="s">
        <v>4</v>
      </c>
      <c r="B197" s="61">
        <v>907</v>
      </c>
      <c r="C197" s="62">
        <v>7</v>
      </c>
      <c r="D197" s="62">
        <v>9</v>
      </c>
      <c r="E197" s="63" t="s">
        <v>389</v>
      </c>
      <c r="F197" s="56" t="s">
        <v>1</v>
      </c>
      <c r="G197" s="64">
        <v>955.7</v>
      </c>
    </row>
    <row r="198" spans="1:7" ht="47.25">
      <c r="A198" s="60" t="s">
        <v>176</v>
      </c>
      <c r="B198" s="61">
        <v>907</v>
      </c>
      <c r="C198" s="62">
        <v>7</v>
      </c>
      <c r="D198" s="62">
        <v>9</v>
      </c>
      <c r="E198" s="63" t="s">
        <v>175</v>
      </c>
      <c r="F198" s="56" t="s">
        <v>0</v>
      </c>
      <c r="G198" s="64">
        <v>37.4</v>
      </c>
    </row>
    <row r="199" spans="1:7" ht="47.25">
      <c r="A199" s="60" t="s">
        <v>174</v>
      </c>
      <c r="B199" s="61">
        <v>907</v>
      </c>
      <c r="C199" s="62">
        <v>7</v>
      </c>
      <c r="D199" s="62">
        <v>9</v>
      </c>
      <c r="E199" s="63" t="s">
        <v>173</v>
      </c>
      <c r="F199" s="56" t="s">
        <v>0</v>
      </c>
      <c r="G199" s="64">
        <v>37.4</v>
      </c>
    </row>
    <row r="200" spans="1:7" ht="47.25">
      <c r="A200" s="60" t="s">
        <v>172</v>
      </c>
      <c r="B200" s="61">
        <v>907</v>
      </c>
      <c r="C200" s="62">
        <v>7</v>
      </c>
      <c r="D200" s="62">
        <v>9</v>
      </c>
      <c r="E200" s="63" t="s">
        <v>171</v>
      </c>
      <c r="F200" s="56" t="s">
        <v>0</v>
      </c>
      <c r="G200" s="64">
        <v>37.4</v>
      </c>
    </row>
    <row r="201" spans="1:7" ht="47.25">
      <c r="A201" s="60" t="s">
        <v>170</v>
      </c>
      <c r="B201" s="61">
        <v>907</v>
      </c>
      <c r="C201" s="62">
        <v>7</v>
      </c>
      <c r="D201" s="62">
        <v>9</v>
      </c>
      <c r="E201" s="63" t="s">
        <v>168</v>
      </c>
      <c r="F201" s="56" t="s">
        <v>0</v>
      </c>
      <c r="G201" s="64">
        <v>37.4</v>
      </c>
    </row>
    <row r="202" spans="1:7" ht="31.5">
      <c r="A202" s="60" t="s">
        <v>4</v>
      </c>
      <c r="B202" s="61">
        <v>907</v>
      </c>
      <c r="C202" s="62">
        <v>7</v>
      </c>
      <c r="D202" s="62">
        <v>9</v>
      </c>
      <c r="E202" s="63" t="s">
        <v>168</v>
      </c>
      <c r="F202" s="56" t="s">
        <v>1</v>
      </c>
      <c r="G202" s="64">
        <v>37.4</v>
      </c>
    </row>
    <row r="203" spans="1:7">
      <c r="A203" s="60" t="s">
        <v>468</v>
      </c>
      <c r="B203" s="61">
        <v>907</v>
      </c>
      <c r="C203" s="62">
        <v>10</v>
      </c>
      <c r="D203" s="62">
        <v>0</v>
      </c>
      <c r="E203" s="63" t="s">
        <v>0</v>
      </c>
      <c r="F203" s="56" t="s">
        <v>0</v>
      </c>
      <c r="G203" s="64">
        <v>15269.4</v>
      </c>
    </row>
    <row r="204" spans="1:7">
      <c r="A204" s="60" t="s">
        <v>415</v>
      </c>
      <c r="B204" s="61">
        <v>907</v>
      </c>
      <c r="C204" s="62">
        <v>10</v>
      </c>
      <c r="D204" s="62">
        <v>4</v>
      </c>
      <c r="E204" s="63" t="s">
        <v>0</v>
      </c>
      <c r="F204" s="56" t="s">
        <v>0</v>
      </c>
      <c r="G204" s="64">
        <v>15269.4</v>
      </c>
    </row>
    <row r="205" spans="1:7" ht="31.5">
      <c r="A205" s="60" t="s">
        <v>446</v>
      </c>
      <c r="B205" s="61">
        <v>907</v>
      </c>
      <c r="C205" s="62">
        <v>10</v>
      </c>
      <c r="D205" s="62">
        <v>4</v>
      </c>
      <c r="E205" s="63" t="s">
        <v>445</v>
      </c>
      <c r="F205" s="56" t="s">
        <v>0</v>
      </c>
      <c r="G205" s="64">
        <v>15269.4</v>
      </c>
    </row>
    <row r="206" spans="1:7" ht="31.5">
      <c r="A206" s="60" t="s">
        <v>444</v>
      </c>
      <c r="B206" s="61">
        <v>907</v>
      </c>
      <c r="C206" s="62">
        <v>10</v>
      </c>
      <c r="D206" s="62">
        <v>4</v>
      </c>
      <c r="E206" s="63" t="s">
        <v>443</v>
      </c>
      <c r="F206" s="56" t="s">
        <v>0</v>
      </c>
      <c r="G206" s="64">
        <v>15269.4</v>
      </c>
    </row>
    <row r="207" spans="1:7" ht="31.5">
      <c r="A207" s="60" t="s">
        <v>434</v>
      </c>
      <c r="B207" s="61">
        <v>907</v>
      </c>
      <c r="C207" s="62">
        <v>10</v>
      </c>
      <c r="D207" s="62">
        <v>4</v>
      </c>
      <c r="E207" s="63" t="s">
        <v>433</v>
      </c>
      <c r="F207" s="56" t="s">
        <v>0</v>
      </c>
      <c r="G207" s="64">
        <v>15269.4</v>
      </c>
    </row>
    <row r="208" spans="1:7" ht="47.25">
      <c r="A208" s="60" t="s">
        <v>416</v>
      </c>
      <c r="B208" s="61">
        <v>907</v>
      </c>
      <c r="C208" s="62">
        <v>10</v>
      </c>
      <c r="D208" s="62">
        <v>4</v>
      </c>
      <c r="E208" s="63" t="s">
        <v>414</v>
      </c>
      <c r="F208" s="56" t="s">
        <v>0</v>
      </c>
      <c r="G208" s="64">
        <v>15269.4</v>
      </c>
    </row>
    <row r="209" spans="1:7" ht="31.5">
      <c r="A209" s="60" t="s">
        <v>4</v>
      </c>
      <c r="B209" s="61">
        <v>907</v>
      </c>
      <c r="C209" s="62">
        <v>10</v>
      </c>
      <c r="D209" s="62">
        <v>4</v>
      </c>
      <c r="E209" s="63" t="s">
        <v>414</v>
      </c>
      <c r="F209" s="56" t="s">
        <v>1</v>
      </c>
      <c r="G209" s="64">
        <v>15269.4</v>
      </c>
    </row>
    <row r="210" spans="1:7" s="71" customFormat="1">
      <c r="A210" s="66" t="s">
        <v>481</v>
      </c>
      <c r="B210" s="67">
        <v>910</v>
      </c>
      <c r="C210" s="68">
        <v>0</v>
      </c>
      <c r="D210" s="68">
        <v>0</v>
      </c>
      <c r="E210" s="69" t="s">
        <v>0</v>
      </c>
      <c r="F210" s="70" t="s">
        <v>0</v>
      </c>
      <c r="G210" s="65">
        <v>92834</v>
      </c>
    </row>
    <row r="211" spans="1:7">
      <c r="A211" s="60" t="s">
        <v>459</v>
      </c>
      <c r="B211" s="61">
        <v>910</v>
      </c>
      <c r="C211" s="62">
        <v>1</v>
      </c>
      <c r="D211" s="62">
        <v>0</v>
      </c>
      <c r="E211" s="63" t="s">
        <v>0</v>
      </c>
      <c r="F211" s="56" t="s">
        <v>0</v>
      </c>
      <c r="G211" s="64">
        <v>23363.5</v>
      </c>
    </row>
    <row r="212" spans="1:7" ht="47.25">
      <c r="A212" s="60" t="s">
        <v>21</v>
      </c>
      <c r="B212" s="61">
        <v>910</v>
      </c>
      <c r="C212" s="62">
        <v>1</v>
      </c>
      <c r="D212" s="62">
        <v>6</v>
      </c>
      <c r="E212" s="63" t="s">
        <v>0</v>
      </c>
      <c r="F212" s="56" t="s">
        <v>0</v>
      </c>
      <c r="G212" s="64">
        <v>8270.6</v>
      </c>
    </row>
    <row r="213" spans="1:7" ht="63">
      <c r="A213" s="60" t="s">
        <v>298</v>
      </c>
      <c r="B213" s="61">
        <v>910</v>
      </c>
      <c r="C213" s="62">
        <v>1</v>
      </c>
      <c r="D213" s="62">
        <v>6</v>
      </c>
      <c r="E213" s="63" t="s">
        <v>297</v>
      </c>
      <c r="F213" s="56" t="s">
        <v>0</v>
      </c>
      <c r="G213" s="64">
        <v>8270.6</v>
      </c>
    </row>
    <row r="214" spans="1:7" ht="61.9" customHeight="1">
      <c r="A214" s="60" t="s">
        <v>296</v>
      </c>
      <c r="B214" s="61">
        <v>910</v>
      </c>
      <c r="C214" s="62">
        <v>1</v>
      </c>
      <c r="D214" s="62">
        <v>6</v>
      </c>
      <c r="E214" s="63" t="s">
        <v>295</v>
      </c>
      <c r="F214" s="56" t="s">
        <v>0</v>
      </c>
      <c r="G214" s="64">
        <v>8270.6</v>
      </c>
    </row>
    <row r="215" spans="1:7" ht="78.75">
      <c r="A215" s="60" t="s">
        <v>294</v>
      </c>
      <c r="B215" s="61">
        <v>910</v>
      </c>
      <c r="C215" s="62">
        <v>1</v>
      </c>
      <c r="D215" s="62">
        <v>6</v>
      </c>
      <c r="E215" s="63" t="s">
        <v>293</v>
      </c>
      <c r="F215" s="56" t="s">
        <v>0</v>
      </c>
      <c r="G215" s="64">
        <v>8270.6</v>
      </c>
    </row>
    <row r="216" spans="1:7" ht="19.149999999999999" customHeight="1">
      <c r="A216" s="60" t="s">
        <v>24</v>
      </c>
      <c r="B216" s="61">
        <v>910</v>
      </c>
      <c r="C216" s="62">
        <v>1</v>
      </c>
      <c r="D216" s="62">
        <v>6</v>
      </c>
      <c r="E216" s="63" t="s">
        <v>291</v>
      </c>
      <c r="F216" s="56" t="s">
        <v>0</v>
      </c>
      <c r="G216" s="64">
        <v>8270.6</v>
      </c>
    </row>
    <row r="217" spans="1:7" ht="61.9" customHeight="1">
      <c r="A217" s="60" t="s">
        <v>23</v>
      </c>
      <c r="B217" s="61">
        <v>910</v>
      </c>
      <c r="C217" s="62">
        <v>1</v>
      </c>
      <c r="D217" s="62">
        <v>6</v>
      </c>
      <c r="E217" s="63" t="s">
        <v>291</v>
      </c>
      <c r="F217" s="56" t="s">
        <v>22</v>
      </c>
      <c r="G217" s="64">
        <v>6611.5</v>
      </c>
    </row>
    <row r="218" spans="1:7" ht="31.5">
      <c r="A218" s="60" t="s">
        <v>4</v>
      </c>
      <c r="B218" s="61">
        <v>910</v>
      </c>
      <c r="C218" s="62">
        <v>1</v>
      </c>
      <c r="D218" s="62">
        <v>6</v>
      </c>
      <c r="E218" s="63" t="s">
        <v>291</v>
      </c>
      <c r="F218" s="56" t="s">
        <v>1</v>
      </c>
      <c r="G218" s="64">
        <v>1659.1</v>
      </c>
    </row>
    <row r="219" spans="1:7">
      <c r="A219" s="60" t="s">
        <v>147</v>
      </c>
      <c r="B219" s="61">
        <v>910</v>
      </c>
      <c r="C219" s="62">
        <v>1</v>
      </c>
      <c r="D219" s="62">
        <v>13</v>
      </c>
      <c r="E219" s="63" t="s">
        <v>0</v>
      </c>
      <c r="F219" s="56" t="s">
        <v>0</v>
      </c>
      <c r="G219" s="64">
        <v>15092.9</v>
      </c>
    </row>
    <row r="220" spans="1:7" ht="63">
      <c r="A220" s="60" t="s">
        <v>298</v>
      </c>
      <c r="B220" s="61">
        <v>910</v>
      </c>
      <c r="C220" s="62">
        <v>1</v>
      </c>
      <c r="D220" s="62">
        <v>13</v>
      </c>
      <c r="E220" s="63" t="s">
        <v>297</v>
      </c>
      <c r="F220" s="56" t="s">
        <v>0</v>
      </c>
      <c r="G220" s="64">
        <v>15092.9</v>
      </c>
    </row>
    <row r="221" spans="1:7" ht="62.45" customHeight="1">
      <c r="A221" s="60" t="s">
        <v>296</v>
      </c>
      <c r="B221" s="61">
        <v>910</v>
      </c>
      <c r="C221" s="62">
        <v>1</v>
      </c>
      <c r="D221" s="62">
        <v>13</v>
      </c>
      <c r="E221" s="63" t="s">
        <v>295</v>
      </c>
      <c r="F221" s="56" t="s">
        <v>0</v>
      </c>
      <c r="G221" s="64">
        <v>15092.9</v>
      </c>
    </row>
    <row r="222" spans="1:7" ht="78.75">
      <c r="A222" s="60" t="s">
        <v>294</v>
      </c>
      <c r="B222" s="61">
        <v>910</v>
      </c>
      <c r="C222" s="62">
        <v>1</v>
      </c>
      <c r="D222" s="62">
        <v>13</v>
      </c>
      <c r="E222" s="63" t="s">
        <v>293</v>
      </c>
      <c r="F222" s="56" t="s">
        <v>0</v>
      </c>
      <c r="G222" s="64">
        <v>15092.9</v>
      </c>
    </row>
    <row r="223" spans="1:7" ht="31.5">
      <c r="A223" s="60" t="s">
        <v>143</v>
      </c>
      <c r="B223" s="61">
        <v>910</v>
      </c>
      <c r="C223" s="62">
        <v>1</v>
      </c>
      <c r="D223" s="62">
        <v>13</v>
      </c>
      <c r="E223" s="63" t="s">
        <v>292</v>
      </c>
      <c r="F223" s="56" t="s">
        <v>0</v>
      </c>
      <c r="G223" s="64">
        <v>18</v>
      </c>
    </row>
    <row r="224" spans="1:7" ht="31.5">
      <c r="A224" s="60" t="s">
        <v>4</v>
      </c>
      <c r="B224" s="61">
        <v>910</v>
      </c>
      <c r="C224" s="62">
        <v>1</v>
      </c>
      <c r="D224" s="62">
        <v>13</v>
      </c>
      <c r="E224" s="63" t="s">
        <v>292</v>
      </c>
      <c r="F224" s="56" t="s">
        <v>1</v>
      </c>
      <c r="G224" s="64">
        <v>18</v>
      </c>
    </row>
    <row r="225" spans="1:7" ht="31.5">
      <c r="A225" s="60" t="s">
        <v>141</v>
      </c>
      <c r="B225" s="61">
        <v>910</v>
      </c>
      <c r="C225" s="62">
        <v>1</v>
      </c>
      <c r="D225" s="62">
        <v>13</v>
      </c>
      <c r="E225" s="63" t="s">
        <v>290</v>
      </c>
      <c r="F225" s="56" t="s">
        <v>0</v>
      </c>
      <c r="G225" s="64">
        <v>15074.9</v>
      </c>
    </row>
    <row r="226" spans="1:7" ht="61.9" customHeight="1">
      <c r="A226" s="60" t="s">
        <v>23</v>
      </c>
      <c r="B226" s="61">
        <v>910</v>
      </c>
      <c r="C226" s="62">
        <v>1</v>
      </c>
      <c r="D226" s="62">
        <v>13</v>
      </c>
      <c r="E226" s="63" t="s">
        <v>290</v>
      </c>
      <c r="F226" s="56" t="s">
        <v>22</v>
      </c>
      <c r="G226" s="64">
        <v>14025.7</v>
      </c>
    </row>
    <row r="227" spans="1:7" ht="31.5">
      <c r="A227" s="60" t="s">
        <v>4</v>
      </c>
      <c r="B227" s="61">
        <v>910</v>
      </c>
      <c r="C227" s="62">
        <v>1</v>
      </c>
      <c r="D227" s="62">
        <v>13</v>
      </c>
      <c r="E227" s="63" t="s">
        <v>290</v>
      </c>
      <c r="F227" s="56" t="s">
        <v>1</v>
      </c>
      <c r="G227" s="64">
        <v>1049.2</v>
      </c>
    </row>
    <row r="228" spans="1:7">
      <c r="A228" s="60" t="s">
        <v>465</v>
      </c>
      <c r="B228" s="61">
        <v>910</v>
      </c>
      <c r="C228" s="62">
        <v>7</v>
      </c>
      <c r="D228" s="62">
        <v>0</v>
      </c>
      <c r="E228" s="63" t="s">
        <v>0</v>
      </c>
      <c r="F228" s="56" t="s">
        <v>0</v>
      </c>
      <c r="G228" s="64">
        <v>20</v>
      </c>
    </row>
    <row r="229" spans="1:7" ht="31.5">
      <c r="A229" s="60" t="s">
        <v>70</v>
      </c>
      <c r="B229" s="61">
        <v>910</v>
      </c>
      <c r="C229" s="62">
        <v>7</v>
      </c>
      <c r="D229" s="62">
        <v>5</v>
      </c>
      <c r="E229" s="63" t="s">
        <v>0</v>
      </c>
      <c r="F229" s="56" t="s">
        <v>0</v>
      </c>
      <c r="G229" s="64">
        <v>20</v>
      </c>
    </row>
    <row r="230" spans="1:7" ht="63">
      <c r="A230" s="60" t="s">
        <v>298</v>
      </c>
      <c r="B230" s="61">
        <v>910</v>
      </c>
      <c r="C230" s="62">
        <v>7</v>
      </c>
      <c r="D230" s="62">
        <v>5</v>
      </c>
      <c r="E230" s="63" t="s">
        <v>297</v>
      </c>
      <c r="F230" s="56" t="s">
        <v>0</v>
      </c>
      <c r="G230" s="64">
        <v>20</v>
      </c>
    </row>
    <row r="231" spans="1:7" ht="61.9" customHeight="1">
      <c r="A231" s="60" t="s">
        <v>296</v>
      </c>
      <c r="B231" s="61">
        <v>910</v>
      </c>
      <c r="C231" s="62">
        <v>7</v>
      </c>
      <c r="D231" s="62">
        <v>5</v>
      </c>
      <c r="E231" s="63" t="s">
        <v>295</v>
      </c>
      <c r="F231" s="56" t="s">
        <v>0</v>
      </c>
      <c r="G231" s="64">
        <v>20</v>
      </c>
    </row>
    <row r="232" spans="1:7" ht="78.75">
      <c r="A232" s="60" t="s">
        <v>294</v>
      </c>
      <c r="B232" s="61">
        <v>910</v>
      </c>
      <c r="C232" s="62">
        <v>7</v>
      </c>
      <c r="D232" s="62">
        <v>5</v>
      </c>
      <c r="E232" s="63" t="s">
        <v>293</v>
      </c>
      <c r="F232" s="56" t="s">
        <v>0</v>
      </c>
      <c r="G232" s="64">
        <v>20</v>
      </c>
    </row>
    <row r="233" spans="1:7" ht="31.5">
      <c r="A233" s="60" t="s">
        <v>143</v>
      </c>
      <c r="B233" s="61">
        <v>910</v>
      </c>
      <c r="C233" s="62">
        <v>7</v>
      </c>
      <c r="D233" s="62">
        <v>5</v>
      </c>
      <c r="E233" s="63" t="s">
        <v>292</v>
      </c>
      <c r="F233" s="56" t="s">
        <v>0</v>
      </c>
      <c r="G233" s="64">
        <v>20</v>
      </c>
    </row>
    <row r="234" spans="1:7" ht="31.5">
      <c r="A234" s="60" t="s">
        <v>4</v>
      </c>
      <c r="B234" s="61">
        <v>910</v>
      </c>
      <c r="C234" s="62">
        <v>7</v>
      </c>
      <c r="D234" s="62">
        <v>5</v>
      </c>
      <c r="E234" s="63" t="s">
        <v>292</v>
      </c>
      <c r="F234" s="56" t="s">
        <v>1</v>
      </c>
      <c r="G234" s="64">
        <v>20</v>
      </c>
    </row>
    <row r="235" spans="1:7" ht="31.5">
      <c r="A235" s="60" t="s">
        <v>471</v>
      </c>
      <c r="B235" s="61">
        <v>910</v>
      </c>
      <c r="C235" s="62">
        <v>13</v>
      </c>
      <c r="D235" s="62">
        <v>0</v>
      </c>
      <c r="E235" s="63" t="s">
        <v>0</v>
      </c>
      <c r="F235" s="56" t="s">
        <v>0</v>
      </c>
      <c r="G235" s="64">
        <v>39.1</v>
      </c>
    </row>
    <row r="236" spans="1:7" ht="31.5">
      <c r="A236" s="60" t="s">
        <v>285</v>
      </c>
      <c r="B236" s="61">
        <v>910</v>
      </c>
      <c r="C236" s="62">
        <v>13</v>
      </c>
      <c r="D236" s="62">
        <v>1</v>
      </c>
      <c r="E236" s="63" t="s">
        <v>0</v>
      </c>
      <c r="F236" s="56" t="s">
        <v>0</v>
      </c>
      <c r="G236" s="64">
        <v>39.1</v>
      </c>
    </row>
    <row r="237" spans="1:7" ht="63">
      <c r="A237" s="60" t="s">
        <v>298</v>
      </c>
      <c r="B237" s="61">
        <v>910</v>
      </c>
      <c r="C237" s="62">
        <v>13</v>
      </c>
      <c r="D237" s="62">
        <v>1</v>
      </c>
      <c r="E237" s="63" t="s">
        <v>297</v>
      </c>
      <c r="F237" s="56" t="s">
        <v>0</v>
      </c>
      <c r="G237" s="64">
        <v>39.1</v>
      </c>
    </row>
    <row r="238" spans="1:7" ht="61.15" customHeight="1">
      <c r="A238" s="60" t="s">
        <v>296</v>
      </c>
      <c r="B238" s="61">
        <v>910</v>
      </c>
      <c r="C238" s="62">
        <v>13</v>
      </c>
      <c r="D238" s="62">
        <v>1</v>
      </c>
      <c r="E238" s="63" t="s">
        <v>295</v>
      </c>
      <c r="F238" s="56" t="s">
        <v>0</v>
      </c>
      <c r="G238" s="64">
        <v>39.1</v>
      </c>
    </row>
    <row r="239" spans="1:7" ht="31.5">
      <c r="A239" s="60" t="s">
        <v>289</v>
      </c>
      <c r="B239" s="61">
        <v>910</v>
      </c>
      <c r="C239" s="62">
        <v>13</v>
      </c>
      <c r="D239" s="62">
        <v>1</v>
      </c>
      <c r="E239" s="63" t="s">
        <v>288</v>
      </c>
      <c r="F239" s="56" t="s">
        <v>0</v>
      </c>
      <c r="G239" s="64">
        <v>39.1</v>
      </c>
    </row>
    <row r="240" spans="1:7">
      <c r="A240" s="60" t="s">
        <v>287</v>
      </c>
      <c r="B240" s="61">
        <v>910</v>
      </c>
      <c r="C240" s="62">
        <v>13</v>
      </c>
      <c r="D240" s="62">
        <v>1</v>
      </c>
      <c r="E240" s="63" t="s">
        <v>284</v>
      </c>
      <c r="F240" s="56" t="s">
        <v>0</v>
      </c>
      <c r="G240" s="64">
        <v>39.1</v>
      </c>
    </row>
    <row r="241" spans="1:7" ht="17.45" customHeight="1">
      <c r="A241" s="60" t="s">
        <v>286</v>
      </c>
      <c r="B241" s="61">
        <v>910</v>
      </c>
      <c r="C241" s="62">
        <v>13</v>
      </c>
      <c r="D241" s="62">
        <v>1</v>
      </c>
      <c r="E241" s="63" t="s">
        <v>284</v>
      </c>
      <c r="F241" s="56" t="s">
        <v>283</v>
      </c>
      <c r="G241" s="64">
        <v>39.1</v>
      </c>
    </row>
    <row r="242" spans="1:7" ht="47.25">
      <c r="A242" s="60" t="s">
        <v>472</v>
      </c>
      <c r="B242" s="61">
        <v>910</v>
      </c>
      <c r="C242" s="62">
        <v>14</v>
      </c>
      <c r="D242" s="62">
        <v>0</v>
      </c>
      <c r="E242" s="63" t="s">
        <v>0</v>
      </c>
      <c r="F242" s="56" t="s">
        <v>0</v>
      </c>
      <c r="G242" s="64">
        <v>69411.399999999994</v>
      </c>
    </row>
    <row r="243" spans="1:7" ht="47.25">
      <c r="A243" s="60" t="s">
        <v>271</v>
      </c>
      <c r="B243" s="61">
        <v>910</v>
      </c>
      <c r="C243" s="62">
        <v>14</v>
      </c>
      <c r="D243" s="62">
        <v>1</v>
      </c>
      <c r="E243" s="63" t="s">
        <v>0</v>
      </c>
      <c r="F243" s="56" t="s">
        <v>0</v>
      </c>
      <c r="G243" s="64">
        <v>55474.5</v>
      </c>
    </row>
    <row r="244" spans="1:7" ht="63">
      <c r="A244" s="60" t="s">
        <v>298</v>
      </c>
      <c r="B244" s="61">
        <v>910</v>
      </c>
      <c r="C244" s="62">
        <v>14</v>
      </c>
      <c r="D244" s="62">
        <v>1</v>
      </c>
      <c r="E244" s="63" t="s">
        <v>297</v>
      </c>
      <c r="F244" s="56" t="s">
        <v>0</v>
      </c>
      <c r="G244" s="64">
        <v>55474.5</v>
      </c>
    </row>
    <row r="245" spans="1:7" ht="63">
      <c r="A245" s="60" t="s">
        <v>282</v>
      </c>
      <c r="B245" s="61">
        <v>910</v>
      </c>
      <c r="C245" s="62">
        <v>14</v>
      </c>
      <c r="D245" s="62">
        <v>1</v>
      </c>
      <c r="E245" s="63" t="s">
        <v>281</v>
      </c>
      <c r="F245" s="56" t="s">
        <v>0</v>
      </c>
      <c r="G245" s="64">
        <v>55474.5</v>
      </c>
    </row>
    <row r="246" spans="1:7" ht="31.9" customHeight="1">
      <c r="A246" s="60" t="s">
        <v>280</v>
      </c>
      <c r="B246" s="61">
        <v>910</v>
      </c>
      <c r="C246" s="62">
        <v>14</v>
      </c>
      <c r="D246" s="62">
        <v>1</v>
      </c>
      <c r="E246" s="63" t="s">
        <v>279</v>
      </c>
      <c r="F246" s="56" t="s">
        <v>0</v>
      </c>
      <c r="G246" s="64">
        <v>55474.5</v>
      </c>
    </row>
    <row r="247" spans="1:7" ht="31.5">
      <c r="A247" s="60" t="s">
        <v>278</v>
      </c>
      <c r="B247" s="61">
        <v>910</v>
      </c>
      <c r="C247" s="62">
        <v>14</v>
      </c>
      <c r="D247" s="62">
        <v>1</v>
      </c>
      <c r="E247" s="63" t="s">
        <v>277</v>
      </c>
      <c r="F247" s="56" t="s">
        <v>0</v>
      </c>
      <c r="G247" s="64">
        <v>549.29999999999995</v>
      </c>
    </row>
    <row r="248" spans="1:7">
      <c r="A248" s="60" t="s">
        <v>272</v>
      </c>
      <c r="B248" s="61">
        <v>910</v>
      </c>
      <c r="C248" s="62">
        <v>14</v>
      </c>
      <c r="D248" s="62">
        <v>1</v>
      </c>
      <c r="E248" s="63" t="s">
        <v>277</v>
      </c>
      <c r="F248" s="56" t="s">
        <v>269</v>
      </c>
      <c r="G248" s="64">
        <v>549.29999999999995</v>
      </c>
    </row>
    <row r="249" spans="1:7" ht="47.25">
      <c r="A249" s="60" t="s">
        <v>273</v>
      </c>
      <c r="B249" s="61">
        <v>910</v>
      </c>
      <c r="C249" s="62">
        <v>14</v>
      </c>
      <c r="D249" s="62">
        <v>1</v>
      </c>
      <c r="E249" s="63" t="s">
        <v>270</v>
      </c>
      <c r="F249" s="56" t="s">
        <v>0</v>
      </c>
      <c r="G249" s="64">
        <v>54925.2</v>
      </c>
    </row>
    <row r="250" spans="1:7">
      <c r="A250" s="60" t="s">
        <v>272</v>
      </c>
      <c r="B250" s="61">
        <v>910</v>
      </c>
      <c r="C250" s="62">
        <v>14</v>
      </c>
      <c r="D250" s="62">
        <v>1</v>
      </c>
      <c r="E250" s="63" t="s">
        <v>270</v>
      </c>
      <c r="F250" s="56" t="s">
        <v>269</v>
      </c>
      <c r="G250" s="64">
        <v>54925.2</v>
      </c>
    </row>
    <row r="251" spans="1:7">
      <c r="A251" s="60" t="s">
        <v>275</v>
      </c>
      <c r="B251" s="61">
        <v>910</v>
      </c>
      <c r="C251" s="62">
        <v>14</v>
      </c>
      <c r="D251" s="62">
        <v>3</v>
      </c>
      <c r="E251" s="63" t="s">
        <v>0</v>
      </c>
      <c r="F251" s="56" t="s">
        <v>0</v>
      </c>
      <c r="G251" s="64">
        <v>13936.9</v>
      </c>
    </row>
    <row r="252" spans="1:7" ht="63">
      <c r="A252" s="60" t="s">
        <v>298</v>
      </c>
      <c r="B252" s="61">
        <v>910</v>
      </c>
      <c r="C252" s="62">
        <v>14</v>
      </c>
      <c r="D252" s="62">
        <v>3</v>
      </c>
      <c r="E252" s="63" t="s">
        <v>297</v>
      </c>
      <c r="F252" s="56" t="s">
        <v>0</v>
      </c>
      <c r="G252" s="64">
        <v>13936.9</v>
      </c>
    </row>
    <row r="253" spans="1:7" ht="63">
      <c r="A253" s="60" t="s">
        <v>282</v>
      </c>
      <c r="B253" s="61">
        <v>910</v>
      </c>
      <c r="C253" s="62">
        <v>14</v>
      </c>
      <c r="D253" s="62">
        <v>3</v>
      </c>
      <c r="E253" s="63" t="s">
        <v>281</v>
      </c>
      <c r="F253" s="56" t="s">
        <v>0</v>
      </c>
      <c r="G253" s="64">
        <v>13936.9</v>
      </c>
    </row>
    <row r="254" spans="1:7" ht="30.6" customHeight="1">
      <c r="A254" s="60" t="s">
        <v>280</v>
      </c>
      <c r="B254" s="61">
        <v>910</v>
      </c>
      <c r="C254" s="62">
        <v>14</v>
      </c>
      <c r="D254" s="62">
        <v>3</v>
      </c>
      <c r="E254" s="63" t="s">
        <v>279</v>
      </c>
      <c r="F254" s="56" t="s">
        <v>0</v>
      </c>
      <c r="G254" s="64">
        <v>13936.9</v>
      </c>
    </row>
    <row r="255" spans="1:7" ht="47.25">
      <c r="A255" s="60" t="s">
        <v>276</v>
      </c>
      <c r="B255" s="61">
        <v>910</v>
      </c>
      <c r="C255" s="62">
        <v>14</v>
      </c>
      <c r="D255" s="62">
        <v>3</v>
      </c>
      <c r="E255" s="63" t="s">
        <v>274</v>
      </c>
      <c r="F255" s="56" t="s">
        <v>0</v>
      </c>
      <c r="G255" s="64">
        <v>13936.9</v>
      </c>
    </row>
    <row r="256" spans="1:7">
      <c r="A256" s="60" t="s">
        <v>272</v>
      </c>
      <c r="B256" s="61">
        <v>910</v>
      </c>
      <c r="C256" s="62">
        <v>14</v>
      </c>
      <c r="D256" s="62">
        <v>3</v>
      </c>
      <c r="E256" s="63" t="s">
        <v>274</v>
      </c>
      <c r="F256" s="56" t="s">
        <v>269</v>
      </c>
      <c r="G256" s="64">
        <v>13936.9</v>
      </c>
    </row>
    <row r="257" spans="1:7" s="71" customFormat="1" ht="31.5">
      <c r="A257" s="66" t="s">
        <v>482</v>
      </c>
      <c r="B257" s="67">
        <v>913</v>
      </c>
      <c r="C257" s="68">
        <v>0</v>
      </c>
      <c r="D257" s="68">
        <v>0</v>
      </c>
      <c r="E257" s="69" t="s">
        <v>0</v>
      </c>
      <c r="F257" s="70" t="s">
        <v>0</v>
      </c>
      <c r="G257" s="65">
        <v>21819.7</v>
      </c>
    </row>
    <row r="258" spans="1:7">
      <c r="A258" s="60" t="s">
        <v>459</v>
      </c>
      <c r="B258" s="61">
        <v>913</v>
      </c>
      <c r="C258" s="62">
        <v>1</v>
      </c>
      <c r="D258" s="62">
        <v>0</v>
      </c>
      <c r="E258" s="63" t="s">
        <v>0</v>
      </c>
      <c r="F258" s="56" t="s">
        <v>0</v>
      </c>
      <c r="G258" s="64">
        <v>18075.2</v>
      </c>
    </row>
    <row r="259" spans="1:7">
      <c r="A259" s="60" t="s">
        <v>147</v>
      </c>
      <c r="B259" s="61">
        <v>913</v>
      </c>
      <c r="C259" s="62">
        <v>1</v>
      </c>
      <c r="D259" s="62">
        <v>13</v>
      </c>
      <c r="E259" s="63" t="s">
        <v>0</v>
      </c>
      <c r="F259" s="56" t="s">
        <v>0</v>
      </c>
      <c r="G259" s="64">
        <v>18075.2</v>
      </c>
    </row>
    <row r="260" spans="1:7" ht="63">
      <c r="A260" s="60" t="s">
        <v>268</v>
      </c>
      <c r="B260" s="61">
        <v>913</v>
      </c>
      <c r="C260" s="62">
        <v>1</v>
      </c>
      <c r="D260" s="62">
        <v>13</v>
      </c>
      <c r="E260" s="63" t="s">
        <v>267</v>
      </c>
      <c r="F260" s="56" t="s">
        <v>0</v>
      </c>
      <c r="G260" s="64">
        <v>18075.2</v>
      </c>
    </row>
    <row r="261" spans="1:7" ht="63">
      <c r="A261" s="60" t="s">
        <v>266</v>
      </c>
      <c r="B261" s="61">
        <v>913</v>
      </c>
      <c r="C261" s="62">
        <v>1</v>
      </c>
      <c r="D261" s="62">
        <v>13</v>
      </c>
      <c r="E261" s="63" t="s">
        <v>265</v>
      </c>
      <c r="F261" s="56" t="s">
        <v>0</v>
      </c>
      <c r="G261" s="64">
        <v>791.1</v>
      </c>
    </row>
    <row r="262" spans="1:7" ht="31.15" customHeight="1">
      <c r="A262" s="60" t="s">
        <v>264</v>
      </c>
      <c r="B262" s="61">
        <v>913</v>
      </c>
      <c r="C262" s="62">
        <v>1</v>
      </c>
      <c r="D262" s="62">
        <v>13</v>
      </c>
      <c r="E262" s="63" t="s">
        <v>263</v>
      </c>
      <c r="F262" s="56" t="s">
        <v>0</v>
      </c>
      <c r="G262" s="64">
        <v>791.1</v>
      </c>
    </row>
    <row r="263" spans="1:7" ht="31.5">
      <c r="A263" s="60" t="s">
        <v>262</v>
      </c>
      <c r="B263" s="61">
        <v>913</v>
      </c>
      <c r="C263" s="62">
        <v>1</v>
      </c>
      <c r="D263" s="62">
        <v>13</v>
      </c>
      <c r="E263" s="63" t="s">
        <v>261</v>
      </c>
      <c r="F263" s="56" t="s">
        <v>0</v>
      </c>
      <c r="G263" s="64">
        <v>550</v>
      </c>
    </row>
    <row r="264" spans="1:7" ht="31.5">
      <c r="A264" s="60" t="s">
        <v>4</v>
      </c>
      <c r="B264" s="61">
        <v>913</v>
      </c>
      <c r="C264" s="62">
        <v>1</v>
      </c>
      <c r="D264" s="62">
        <v>13</v>
      </c>
      <c r="E264" s="63" t="s">
        <v>261</v>
      </c>
      <c r="F264" s="56" t="s">
        <v>1</v>
      </c>
      <c r="G264" s="64">
        <v>550</v>
      </c>
    </row>
    <row r="265" spans="1:7" ht="31.5">
      <c r="A265" s="60" t="s">
        <v>260</v>
      </c>
      <c r="B265" s="61">
        <v>913</v>
      </c>
      <c r="C265" s="62">
        <v>1</v>
      </c>
      <c r="D265" s="62">
        <v>13</v>
      </c>
      <c r="E265" s="63" t="s">
        <v>259</v>
      </c>
      <c r="F265" s="56" t="s">
        <v>0</v>
      </c>
      <c r="G265" s="64">
        <v>150</v>
      </c>
    </row>
    <row r="266" spans="1:7" ht="31.5">
      <c r="A266" s="60" t="s">
        <v>4</v>
      </c>
      <c r="B266" s="61">
        <v>913</v>
      </c>
      <c r="C266" s="62">
        <v>1</v>
      </c>
      <c r="D266" s="62">
        <v>13</v>
      </c>
      <c r="E266" s="63" t="s">
        <v>259</v>
      </c>
      <c r="F266" s="56" t="s">
        <v>1</v>
      </c>
      <c r="G266" s="64">
        <v>150</v>
      </c>
    </row>
    <row r="267" spans="1:7">
      <c r="A267" s="60" t="s">
        <v>256</v>
      </c>
      <c r="B267" s="61">
        <v>913</v>
      </c>
      <c r="C267" s="62">
        <v>1</v>
      </c>
      <c r="D267" s="62">
        <v>13</v>
      </c>
      <c r="E267" s="63" t="s">
        <v>255</v>
      </c>
      <c r="F267" s="56" t="s">
        <v>0</v>
      </c>
      <c r="G267" s="64">
        <v>91.1</v>
      </c>
    </row>
    <row r="268" spans="1:7" ht="31.5">
      <c r="A268" s="60" t="s">
        <v>4</v>
      </c>
      <c r="B268" s="61">
        <v>913</v>
      </c>
      <c r="C268" s="62">
        <v>1</v>
      </c>
      <c r="D268" s="62">
        <v>13</v>
      </c>
      <c r="E268" s="63" t="s">
        <v>255</v>
      </c>
      <c r="F268" s="56" t="s">
        <v>1</v>
      </c>
      <c r="G268" s="64">
        <v>11.8</v>
      </c>
    </row>
    <row r="269" spans="1:7">
      <c r="A269" s="60" t="s">
        <v>11</v>
      </c>
      <c r="B269" s="61">
        <v>913</v>
      </c>
      <c r="C269" s="62">
        <v>1</v>
      </c>
      <c r="D269" s="62">
        <v>13</v>
      </c>
      <c r="E269" s="63" t="s">
        <v>255</v>
      </c>
      <c r="F269" s="56" t="s">
        <v>8</v>
      </c>
      <c r="G269" s="64">
        <v>79.3</v>
      </c>
    </row>
    <row r="270" spans="1:7" ht="61.9" customHeight="1">
      <c r="A270" s="60" t="s">
        <v>251</v>
      </c>
      <c r="B270" s="61">
        <v>913</v>
      </c>
      <c r="C270" s="62">
        <v>1</v>
      </c>
      <c r="D270" s="62">
        <v>13</v>
      </c>
      <c r="E270" s="63" t="s">
        <v>250</v>
      </c>
      <c r="F270" s="56" t="s">
        <v>0</v>
      </c>
      <c r="G270" s="64">
        <v>14359.5</v>
      </c>
    </row>
    <row r="271" spans="1:7" ht="63">
      <c r="A271" s="60" t="s">
        <v>249</v>
      </c>
      <c r="B271" s="61">
        <v>913</v>
      </c>
      <c r="C271" s="62">
        <v>1</v>
      </c>
      <c r="D271" s="62">
        <v>13</v>
      </c>
      <c r="E271" s="63" t="s">
        <v>248</v>
      </c>
      <c r="F271" s="56" t="s">
        <v>0</v>
      </c>
      <c r="G271" s="64">
        <v>14359.5</v>
      </c>
    </row>
    <row r="272" spans="1:7" ht="31.5">
      <c r="A272" s="60" t="s">
        <v>247</v>
      </c>
      <c r="B272" s="61">
        <v>913</v>
      </c>
      <c r="C272" s="62">
        <v>1</v>
      </c>
      <c r="D272" s="62">
        <v>13</v>
      </c>
      <c r="E272" s="63" t="s">
        <v>246</v>
      </c>
      <c r="F272" s="56" t="s">
        <v>0</v>
      </c>
      <c r="G272" s="64">
        <v>13445.7</v>
      </c>
    </row>
    <row r="273" spans="1:7" ht="31.5">
      <c r="A273" s="60" t="s">
        <v>244</v>
      </c>
      <c r="B273" s="61">
        <v>913</v>
      </c>
      <c r="C273" s="62">
        <v>1</v>
      </c>
      <c r="D273" s="62">
        <v>13</v>
      </c>
      <c r="E273" s="63" t="s">
        <v>246</v>
      </c>
      <c r="F273" s="56" t="s">
        <v>242</v>
      </c>
      <c r="G273" s="64">
        <v>13445.7</v>
      </c>
    </row>
    <row r="274" spans="1:7" ht="31.5">
      <c r="A274" s="60" t="s">
        <v>245</v>
      </c>
      <c r="B274" s="61">
        <v>913</v>
      </c>
      <c r="C274" s="62">
        <v>1</v>
      </c>
      <c r="D274" s="62">
        <v>13</v>
      </c>
      <c r="E274" s="63" t="s">
        <v>243</v>
      </c>
      <c r="F274" s="56" t="s">
        <v>0</v>
      </c>
      <c r="G274" s="64">
        <v>913.8</v>
      </c>
    </row>
    <row r="275" spans="1:7" ht="31.5">
      <c r="A275" s="60" t="s">
        <v>244</v>
      </c>
      <c r="B275" s="61">
        <v>913</v>
      </c>
      <c r="C275" s="62">
        <v>1</v>
      </c>
      <c r="D275" s="62">
        <v>13</v>
      </c>
      <c r="E275" s="63" t="s">
        <v>243</v>
      </c>
      <c r="F275" s="56" t="s">
        <v>242</v>
      </c>
      <c r="G275" s="64">
        <v>913.8</v>
      </c>
    </row>
    <row r="276" spans="1:7" ht="63">
      <c r="A276" s="60" t="s">
        <v>236</v>
      </c>
      <c r="B276" s="61">
        <v>913</v>
      </c>
      <c r="C276" s="62">
        <v>1</v>
      </c>
      <c r="D276" s="62">
        <v>13</v>
      </c>
      <c r="E276" s="63" t="s">
        <v>235</v>
      </c>
      <c r="F276" s="56" t="s">
        <v>0</v>
      </c>
      <c r="G276" s="64">
        <v>2924.6</v>
      </c>
    </row>
    <row r="277" spans="1:7" ht="31.5">
      <c r="A277" s="60" t="s">
        <v>234</v>
      </c>
      <c r="B277" s="61">
        <v>913</v>
      </c>
      <c r="C277" s="62">
        <v>1</v>
      </c>
      <c r="D277" s="62">
        <v>13</v>
      </c>
      <c r="E277" s="63" t="s">
        <v>233</v>
      </c>
      <c r="F277" s="56" t="s">
        <v>0</v>
      </c>
      <c r="G277" s="64">
        <v>2924.6</v>
      </c>
    </row>
    <row r="278" spans="1:7" ht="31.5">
      <c r="A278" s="60" t="s">
        <v>200</v>
      </c>
      <c r="B278" s="61">
        <v>913</v>
      </c>
      <c r="C278" s="62">
        <v>1</v>
      </c>
      <c r="D278" s="62">
        <v>13</v>
      </c>
      <c r="E278" s="63" t="s">
        <v>231</v>
      </c>
      <c r="F278" s="56" t="s">
        <v>0</v>
      </c>
      <c r="G278" s="64">
        <v>2924.6</v>
      </c>
    </row>
    <row r="279" spans="1:7" ht="61.9" customHeight="1">
      <c r="A279" s="60" t="s">
        <v>23</v>
      </c>
      <c r="B279" s="61">
        <v>913</v>
      </c>
      <c r="C279" s="62">
        <v>1</v>
      </c>
      <c r="D279" s="62">
        <v>13</v>
      </c>
      <c r="E279" s="63" t="s">
        <v>231</v>
      </c>
      <c r="F279" s="56" t="s">
        <v>22</v>
      </c>
      <c r="G279" s="64">
        <v>2866.5</v>
      </c>
    </row>
    <row r="280" spans="1:7" ht="31.5">
      <c r="A280" s="60" t="s">
        <v>4</v>
      </c>
      <c r="B280" s="61">
        <v>913</v>
      </c>
      <c r="C280" s="62">
        <v>1</v>
      </c>
      <c r="D280" s="62">
        <v>13</v>
      </c>
      <c r="E280" s="63" t="s">
        <v>231</v>
      </c>
      <c r="F280" s="56" t="s">
        <v>1</v>
      </c>
      <c r="G280" s="64">
        <v>57.3</v>
      </c>
    </row>
    <row r="281" spans="1:7">
      <c r="A281" s="60" t="s">
        <v>11</v>
      </c>
      <c r="B281" s="61">
        <v>913</v>
      </c>
      <c r="C281" s="62">
        <v>1</v>
      </c>
      <c r="D281" s="62">
        <v>13</v>
      </c>
      <c r="E281" s="63" t="s">
        <v>231</v>
      </c>
      <c r="F281" s="56" t="s">
        <v>8</v>
      </c>
      <c r="G281" s="64">
        <v>0.8</v>
      </c>
    </row>
    <row r="282" spans="1:7">
      <c r="A282" s="60" t="s">
        <v>462</v>
      </c>
      <c r="B282" s="61">
        <v>913</v>
      </c>
      <c r="C282" s="62">
        <v>4</v>
      </c>
      <c r="D282" s="62">
        <v>0</v>
      </c>
      <c r="E282" s="63" t="s">
        <v>0</v>
      </c>
      <c r="F282" s="56" t="s">
        <v>0</v>
      </c>
      <c r="G282" s="64">
        <v>515</v>
      </c>
    </row>
    <row r="283" spans="1:7">
      <c r="A283" s="60" t="s">
        <v>178</v>
      </c>
      <c r="B283" s="61">
        <v>913</v>
      </c>
      <c r="C283" s="62">
        <v>4</v>
      </c>
      <c r="D283" s="62">
        <v>12</v>
      </c>
      <c r="E283" s="63" t="s">
        <v>0</v>
      </c>
      <c r="F283" s="56" t="s">
        <v>0</v>
      </c>
      <c r="G283" s="64">
        <v>515</v>
      </c>
    </row>
    <row r="284" spans="1:7" ht="63">
      <c r="A284" s="60" t="s">
        <v>268</v>
      </c>
      <c r="B284" s="61">
        <v>913</v>
      </c>
      <c r="C284" s="62">
        <v>4</v>
      </c>
      <c r="D284" s="62">
        <v>12</v>
      </c>
      <c r="E284" s="63" t="s">
        <v>267</v>
      </c>
      <c r="F284" s="56" t="s">
        <v>0</v>
      </c>
      <c r="G284" s="64">
        <v>515</v>
      </c>
    </row>
    <row r="285" spans="1:7" ht="63">
      <c r="A285" s="60" t="s">
        <v>266</v>
      </c>
      <c r="B285" s="61">
        <v>913</v>
      </c>
      <c r="C285" s="62">
        <v>4</v>
      </c>
      <c r="D285" s="62">
        <v>12</v>
      </c>
      <c r="E285" s="63" t="s">
        <v>265</v>
      </c>
      <c r="F285" s="56" t="s">
        <v>0</v>
      </c>
      <c r="G285" s="64">
        <v>515</v>
      </c>
    </row>
    <row r="286" spans="1:7" ht="31.15" customHeight="1">
      <c r="A286" s="60" t="s">
        <v>264</v>
      </c>
      <c r="B286" s="61">
        <v>913</v>
      </c>
      <c r="C286" s="62">
        <v>4</v>
      </c>
      <c r="D286" s="62">
        <v>12</v>
      </c>
      <c r="E286" s="63" t="s">
        <v>263</v>
      </c>
      <c r="F286" s="56" t="s">
        <v>0</v>
      </c>
      <c r="G286" s="64">
        <v>515</v>
      </c>
    </row>
    <row r="287" spans="1:7" ht="47.25">
      <c r="A287" s="60" t="s">
        <v>258</v>
      </c>
      <c r="B287" s="61">
        <v>913</v>
      </c>
      <c r="C287" s="62">
        <v>4</v>
      </c>
      <c r="D287" s="62">
        <v>12</v>
      </c>
      <c r="E287" s="63" t="s">
        <v>257</v>
      </c>
      <c r="F287" s="56" t="s">
        <v>0</v>
      </c>
      <c r="G287" s="64">
        <v>515</v>
      </c>
    </row>
    <row r="288" spans="1:7" ht="31.5">
      <c r="A288" s="60" t="s">
        <v>4</v>
      </c>
      <c r="B288" s="61">
        <v>913</v>
      </c>
      <c r="C288" s="62">
        <v>4</v>
      </c>
      <c r="D288" s="62">
        <v>12</v>
      </c>
      <c r="E288" s="63" t="s">
        <v>257</v>
      </c>
      <c r="F288" s="56" t="s">
        <v>1</v>
      </c>
      <c r="G288" s="64">
        <v>515</v>
      </c>
    </row>
    <row r="289" spans="1:7">
      <c r="A289" s="60" t="s">
        <v>463</v>
      </c>
      <c r="B289" s="61">
        <v>913</v>
      </c>
      <c r="C289" s="62">
        <v>5</v>
      </c>
      <c r="D289" s="62">
        <v>0</v>
      </c>
      <c r="E289" s="63" t="s">
        <v>0</v>
      </c>
      <c r="F289" s="56" t="s">
        <v>0</v>
      </c>
      <c r="G289" s="64">
        <v>224</v>
      </c>
    </row>
    <row r="290" spans="1:7">
      <c r="A290" s="60" t="s">
        <v>253</v>
      </c>
      <c r="B290" s="61">
        <v>913</v>
      </c>
      <c r="C290" s="62">
        <v>5</v>
      </c>
      <c r="D290" s="62">
        <v>1</v>
      </c>
      <c r="E290" s="63" t="s">
        <v>0</v>
      </c>
      <c r="F290" s="56" t="s">
        <v>0</v>
      </c>
      <c r="G290" s="64">
        <v>224</v>
      </c>
    </row>
    <row r="291" spans="1:7" ht="63">
      <c r="A291" s="60" t="s">
        <v>268</v>
      </c>
      <c r="B291" s="61">
        <v>913</v>
      </c>
      <c r="C291" s="62">
        <v>5</v>
      </c>
      <c r="D291" s="62">
        <v>1</v>
      </c>
      <c r="E291" s="63" t="s">
        <v>267</v>
      </c>
      <c r="F291" s="56" t="s">
        <v>0</v>
      </c>
      <c r="G291" s="64">
        <v>224</v>
      </c>
    </row>
    <row r="292" spans="1:7" ht="63">
      <c r="A292" s="60" t="s">
        <v>266</v>
      </c>
      <c r="B292" s="61">
        <v>913</v>
      </c>
      <c r="C292" s="62">
        <v>5</v>
      </c>
      <c r="D292" s="62">
        <v>1</v>
      </c>
      <c r="E292" s="63" t="s">
        <v>265</v>
      </c>
      <c r="F292" s="56" t="s">
        <v>0</v>
      </c>
      <c r="G292" s="64">
        <v>224</v>
      </c>
    </row>
    <row r="293" spans="1:7" ht="47.25">
      <c r="A293" s="60" t="s">
        <v>264</v>
      </c>
      <c r="B293" s="61">
        <v>913</v>
      </c>
      <c r="C293" s="62">
        <v>5</v>
      </c>
      <c r="D293" s="62">
        <v>1</v>
      </c>
      <c r="E293" s="63" t="s">
        <v>263</v>
      </c>
      <c r="F293" s="56" t="s">
        <v>0</v>
      </c>
      <c r="G293" s="64">
        <v>224</v>
      </c>
    </row>
    <row r="294" spans="1:7" ht="31.5">
      <c r="A294" s="60" t="s">
        <v>254</v>
      </c>
      <c r="B294" s="61">
        <v>913</v>
      </c>
      <c r="C294" s="62">
        <v>5</v>
      </c>
      <c r="D294" s="62">
        <v>1</v>
      </c>
      <c r="E294" s="63" t="s">
        <v>252</v>
      </c>
      <c r="F294" s="56" t="s">
        <v>0</v>
      </c>
      <c r="G294" s="64">
        <v>224</v>
      </c>
    </row>
    <row r="295" spans="1:7" ht="31.5">
      <c r="A295" s="60" t="s">
        <v>4</v>
      </c>
      <c r="B295" s="61">
        <v>913</v>
      </c>
      <c r="C295" s="62">
        <v>5</v>
      </c>
      <c r="D295" s="62">
        <v>1</v>
      </c>
      <c r="E295" s="63" t="s">
        <v>252</v>
      </c>
      <c r="F295" s="56" t="s">
        <v>1</v>
      </c>
      <c r="G295" s="64">
        <v>224</v>
      </c>
    </row>
    <row r="296" spans="1:7">
      <c r="A296" s="60" t="s">
        <v>465</v>
      </c>
      <c r="B296" s="61">
        <v>913</v>
      </c>
      <c r="C296" s="62">
        <v>7</v>
      </c>
      <c r="D296" s="62">
        <v>0</v>
      </c>
      <c r="E296" s="63" t="s">
        <v>0</v>
      </c>
      <c r="F296" s="56" t="s">
        <v>0</v>
      </c>
      <c r="G296" s="64">
        <v>5.5</v>
      </c>
    </row>
    <row r="297" spans="1:7" ht="31.5">
      <c r="A297" s="60" t="s">
        <v>70</v>
      </c>
      <c r="B297" s="61">
        <v>913</v>
      </c>
      <c r="C297" s="62">
        <v>7</v>
      </c>
      <c r="D297" s="62">
        <v>5</v>
      </c>
      <c r="E297" s="63" t="s">
        <v>0</v>
      </c>
      <c r="F297" s="56" t="s">
        <v>0</v>
      </c>
      <c r="G297" s="64">
        <v>5.5</v>
      </c>
    </row>
    <row r="298" spans="1:7" ht="63">
      <c r="A298" s="60" t="s">
        <v>268</v>
      </c>
      <c r="B298" s="61">
        <v>913</v>
      </c>
      <c r="C298" s="62">
        <v>7</v>
      </c>
      <c r="D298" s="62">
        <v>5</v>
      </c>
      <c r="E298" s="63" t="s">
        <v>267</v>
      </c>
      <c r="F298" s="56" t="s">
        <v>0</v>
      </c>
      <c r="G298" s="64">
        <v>5.5</v>
      </c>
    </row>
    <row r="299" spans="1:7" ht="63">
      <c r="A299" s="60" t="s">
        <v>236</v>
      </c>
      <c r="B299" s="61">
        <v>913</v>
      </c>
      <c r="C299" s="62">
        <v>7</v>
      </c>
      <c r="D299" s="62">
        <v>5</v>
      </c>
      <c r="E299" s="63" t="s">
        <v>235</v>
      </c>
      <c r="F299" s="56" t="s">
        <v>0</v>
      </c>
      <c r="G299" s="64">
        <v>5.5</v>
      </c>
    </row>
    <row r="300" spans="1:7" ht="31.5">
      <c r="A300" s="60" t="s">
        <v>234</v>
      </c>
      <c r="B300" s="61">
        <v>913</v>
      </c>
      <c r="C300" s="62">
        <v>7</v>
      </c>
      <c r="D300" s="62">
        <v>5</v>
      </c>
      <c r="E300" s="63" t="s">
        <v>233</v>
      </c>
      <c r="F300" s="56" t="s">
        <v>0</v>
      </c>
      <c r="G300" s="64">
        <v>5.5</v>
      </c>
    </row>
    <row r="301" spans="1:7" ht="31.5">
      <c r="A301" s="60" t="s">
        <v>143</v>
      </c>
      <c r="B301" s="61">
        <v>913</v>
      </c>
      <c r="C301" s="62">
        <v>7</v>
      </c>
      <c r="D301" s="62">
        <v>5</v>
      </c>
      <c r="E301" s="63" t="s">
        <v>232</v>
      </c>
      <c r="F301" s="56" t="s">
        <v>0</v>
      </c>
      <c r="G301" s="64">
        <v>5.5</v>
      </c>
    </row>
    <row r="302" spans="1:7" ht="31.5">
      <c r="A302" s="60" t="s">
        <v>4</v>
      </c>
      <c r="B302" s="61">
        <v>913</v>
      </c>
      <c r="C302" s="62">
        <v>7</v>
      </c>
      <c r="D302" s="62">
        <v>5</v>
      </c>
      <c r="E302" s="63" t="s">
        <v>232</v>
      </c>
      <c r="F302" s="56" t="s">
        <v>1</v>
      </c>
      <c r="G302" s="64">
        <v>5.5</v>
      </c>
    </row>
    <row r="303" spans="1:7">
      <c r="A303" s="60" t="s">
        <v>470</v>
      </c>
      <c r="B303" s="61">
        <v>913</v>
      </c>
      <c r="C303" s="62">
        <v>12</v>
      </c>
      <c r="D303" s="62">
        <v>0</v>
      </c>
      <c r="E303" s="63" t="s">
        <v>0</v>
      </c>
      <c r="F303" s="56" t="s">
        <v>0</v>
      </c>
      <c r="G303" s="64">
        <v>3000</v>
      </c>
    </row>
    <row r="304" spans="1:7">
      <c r="A304" s="60" t="s">
        <v>238</v>
      </c>
      <c r="B304" s="61">
        <v>913</v>
      </c>
      <c r="C304" s="62">
        <v>12</v>
      </c>
      <c r="D304" s="62">
        <v>2</v>
      </c>
      <c r="E304" s="63" t="s">
        <v>0</v>
      </c>
      <c r="F304" s="56" t="s">
        <v>0</v>
      </c>
      <c r="G304" s="64">
        <v>3000</v>
      </c>
    </row>
    <row r="305" spans="1:7" ht="63">
      <c r="A305" s="60" t="s">
        <v>268</v>
      </c>
      <c r="B305" s="61">
        <v>913</v>
      </c>
      <c r="C305" s="62">
        <v>12</v>
      </c>
      <c r="D305" s="62">
        <v>2</v>
      </c>
      <c r="E305" s="63" t="s">
        <v>267</v>
      </c>
      <c r="F305" s="56" t="s">
        <v>0</v>
      </c>
      <c r="G305" s="64">
        <v>3000</v>
      </c>
    </row>
    <row r="306" spans="1:7" ht="78.75">
      <c r="A306" s="60" t="s">
        <v>251</v>
      </c>
      <c r="B306" s="61">
        <v>913</v>
      </c>
      <c r="C306" s="62">
        <v>12</v>
      </c>
      <c r="D306" s="62">
        <v>2</v>
      </c>
      <c r="E306" s="63" t="s">
        <v>250</v>
      </c>
      <c r="F306" s="56" t="s">
        <v>0</v>
      </c>
      <c r="G306" s="64">
        <v>3000</v>
      </c>
    </row>
    <row r="307" spans="1:7" ht="63">
      <c r="A307" s="60" t="s">
        <v>241</v>
      </c>
      <c r="B307" s="61">
        <v>913</v>
      </c>
      <c r="C307" s="62">
        <v>12</v>
      </c>
      <c r="D307" s="62">
        <v>2</v>
      </c>
      <c r="E307" s="63" t="s">
        <v>240</v>
      </c>
      <c r="F307" s="56" t="s">
        <v>0</v>
      </c>
      <c r="G307" s="64">
        <v>3000</v>
      </c>
    </row>
    <row r="308" spans="1:7" ht="31.5">
      <c r="A308" s="60" t="s">
        <v>239</v>
      </c>
      <c r="B308" s="61">
        <v>913</v>
      </c>
      <c r="C308" s="62">
        <v>12</v>
      </c>
      <c r="D308" s="62">
        <v>2</v>
      </c>
      <c r="E308" s="63" t="s">
        <v>237</v>
      </c>
      <c r="F308" s="56" t="s">
        <v>0</v>
      </c>
      <c r="G308" s="64">
        <v>3000</v>
      </c>
    </row>
    <row r="309" spans="1:7">
      <c r="A309" s="60" t="s">
        <v>11</v>
      </c>
      <c r="B309" s="61">
        <v>913</v>
      </c>
      <c r="C309" s="62">
        <v>12</v>
      </c>
      <c r="D309" s="62">
        <v>2</v>
      </c>
      <c r="E309" s="63" t="s">
        <v>237</v>
      </c>
      <c r="F309" s="56" t="s">
        <v>8</v>
      </c>
      <c r="G309" s="64">
        <v>3000</v>
      </c>
    </row>
    <row r="310" spans="1:7" s="71" customFormat="1">
      <c r="A310" s="66" t="s">
        <v>483</v>
      </c>
      <c r="B310" s="67">
        <v>916</v>
      </c>
      <c r="C310" s="68">
        <v>0</v>
      </c>
      <c r="D310" s="68">
        <v>0</v>
      </c>
      <c r="E310" s="69" t="s">
        <v>0</v>
      </c>
      <c r="F310" s="70" t="s">
        <v>0</v>
      </c>
      <c r="G310" s="65">
        <v>1174.7</v>
      </c>
    </row>
    <row r="311" spans="1:7">
      <c r="A311" s="60" t="s">
        <v>459</v>
      </c>
      <c r="B311" s="61">
        <v>916</v>
      </c>
      <c r="C311" s="62">
        <v>1</v>
      </c>
      <c r="D311" s="62">
        <v>0</v>
      </c>
      <c r="E311" s="63" t="s">
        <v>0</v>
      </c>
      <c r="F311" s="56" t="s">
        <v>0</v>
      </c>
      <c r="G311" s="64">
        <v>1174.7</v>
      </c>
    </row>
    <row r="312" spans="1:7" ht="63">
      <c r="A312" s="60" t="s">
        <v>33</v>
      </c>
      <c r="B312" s="61">
        <v>916</v>
      </c>
      <c r="C312" s="62">
        <v>1</v>
      </c>
      <c r="D312" s="62">
        <v>3</v>
      </c>
      <c r="E312" s="63" t="s">
        <v>0</v>
      </c>
      <c r="F312" s="56" t="s">
        <v>0</v>
      </c>
      <c r="G312" s="64">
        <v>1174.7</v>
      </c>
    </row>
    <row r="313" spans="1:7">
      <c r="A313" s="60" t="s">
        <v>42</v>
      </c>
      <c r="B313" s="61">
        <v>916</v>
      </c>
      <c r="C313" s="62">
        <v>1</v>
      </c>
      <c r="D313" s="62">
        <v>3</v>
      </c>
      <c r="E313" s="63" t="s">
        <v>41</v>
      </c>
      <c r="F313" s="56" t="s">
        <v>0</v>
      </c>
      <c r="G313" s="64">
        <v>1174.7</v>
      </c>
    </row>
    <row r="314" spans="1:7" ht="31.5">
      <c r="A314" s="60" t="s">
        <v>40</v>
      </c>
      <c r="B314" s="61">
        <v>916</v>
      </c>
      <c r="C314" s="62">
        <v>1</v>
      </c>
      <c r="D314" s="62">
        <v>3</v>
      </c>
      <c r="E314" s="63" t="s">
        <v>39</v>
      </c>
      <c r="F314" s="56" t="s">
        <v>0</v>
      </c>
      <c r="G314" s="64">
        <v>1174.7</v>
      </c>
    </row>
    <row r="315" spans="1:7" ht="31.5">
      <c r="A315" s="60" t="s">
        <v>38</v>
      </c>
      <c r="B315" s="61">
        <v>916</v>
      </c>
      <c r="C315" s="62">
        <v>1</v>
      </c>
      <c r="D315" s="62">
        <v>3</v>
      </c>
      <c r="E315" s="63" t="s">
        <v>37</v>
      </c>
      <c r="F315" s="56" t="s">
        <v>0</v>
      </c>
      <c r="G315" s="64">
        <v>856.7</v>
      </c>
    </row>
    <row r="316" spans="1:7" ht="18.600000000000001" customHeight="1">
      <c r="A316" s="60" t="s">
        <v>24</v>
      </c>
      <c r="B316" s="61">
        <v>916</v>
      </c>
      <c r="C316" s="62">
        <v>1</v>
      </c>
      <c r="D316" s="62">
        <v>3</v>
      </c>
      <c r="E316" s="63" t="s">
        <v>36</v>
      </c>
      <c r="F316" s="56" t="s">
        <v>0</v>
      </c>
      <c r="G316" s="64">
        <v>856.7</v>
      </c>
    </row>
    <row r="317" spans="1:7" ht="61.9" customHeight="1">
      <c r="A317" s="60" t="s">
        <v>23</v>
      </c>
      <c r="B317" s="61">
        <v>916</v>
      </c>
      <c r="C317" s="62">
        <v>1</v>
      </c>
      <c r="D317" s="62">
        <v>3</v>
      </c>
      <c r="E317" s="63" t="s">
        <v>36</v>
      </c>
      <c r="F317" s="56" t="s">
        <v>22</v>
      </c>
      <c r="G317" s="64">
        <v>856.7</v>
      </c>
    </row>
    <row r="318" spans="1:7" ht="31.5">
      <c r="A318" s="60" t="s">
        <v>35</v>
      </c>
      <c r="B318" s="61">
        <v>916</v>
      </c>
      <c r="C318" s="62">
        <v>1</v>
      </c>
      <c r="D318" s="62">
        <v>3</v>
      </c>
      <c r="E318" s="63" t="s">
        <v>34</v>
      </c>
      <c r="F318" s="56" t="s">
        <v>0</v>
      </c>
      <c r="G318" s="64">
        <v>318</v>
      </c>
    </row>
    <row r="319" spans="1:7" ht="18" customHeight="1">
      <c r="A319" s="60" t="s">
        <v>24</v>
      </c>
      <c r="B319" s="61">
        <v>916</v>
      </c>
      <c r="C319" s="62">
        <v>1</v>
      </c>
      <c r="D319" s="62">
        <v>3</v>
      </c>
      <c r="E319" s="63" t="s">
        <v>32</v>
      </c>
      <c r="F319" s="56" t="s">
        <v>0</v>
      </c>
      <c r="G319" s="64">
        <v>318</v>
      </c>
    </row>
    <row r="320" spans="1:7" ht="61.9" customHeight="1">
      <c r="A320" s="60" t="s">
        <v>23</v>
      </c>
      <c r="B320" s="61">
        <v>916</v>
      </c>
      <c r="C320" s="62">
        <v>1</v>
      </c>
      <c r="D320" s="62">
        <v>3</v>
      </c>
      <c r="E320" s="63" t="s">
        <v>32</v>
      </c>
      <c r="F320" s="56" t="s">
        <v>22</v>
      </c>
      <c r="G320" s="64">
        <v>313.10000000000002</v>
      </c>
    </row>
    <row r="321" spans="1:7" ht="31.5">
      <c r="A321" s="60" t="s">
        <v>4</v>
      </c>
      <c r="B321" s="61">
        <v>916</v>
      </c>
      <c r="C321" s="62">
        <v>1</v>
      </c>
      <c r="D321" s="62">
        <v>3</v>
      </c>
      <c r="E321" s="63" t="s">
        <v>32</v>
      </c>
      <c r="F321" s="56" t="s">
        <v>1</v>
      </c>
      <c r="G321" s="64">
        <v>4.9000000000000004</v>
      </c>
    </row>
    <row r="322" spans="1:7" s="71" customFormat="1">
      <c r="A322" s="66" t="s">
        <v>484</v>
      </c>
      <c r="B322" s="67">
        <v>917</v>
      </c>
      <c r="C322" s="68">
        <v>0</v>
      </c>
      <c r="D322" s="68">
        <v>0</v>
      </c>
      <c r="E322" s="69" t="s">
        <v>0</v>
      </c>
      <c r="F322" s="70" t="s">
        <v>0</v>
      </c>
      <c r="G322" s="65">
        <v>38263.9</v>
      </c>
    </row>
    <row r="323" spans="1:7">
      <c r="A323" s="60" t="s">
        <v>459</v>
      </c>
      <c r="B323" s="61">
        <v>917</v>
      </c>
      <c r="C323" s="62">
        <v>1</v>
      </c>
      <c r="D323" s="62">
        <v>0</v>
      </c>
      <c r="E323" s="63" t="s">
        <v>0</v>
      </c>
      <c r="F323" s="56" t="s">
        <v>0</v>
      </c>
      <c r="G323" s="64">
        <v>31719.200000000001</v>
      </c>
    </row>
    <row r="324" spans="1:7" ht="31.15" customHeight="1">
      <c r="A324" s="60" t="s">
        <v>199</v>
      </c>
      <c r="B324" s="61">
        <v>917</v>
      </c>
      <c r="C324" s="62">
        <v>1</v>
      </c>
      <c r="D324" s="62">
        <v>2</v>
      </c>
      <c r="E324" s="63" t="s">
        <v>0</v>
      </c>
      <c r="F324" s="56" t="s">
        <v>0</v>
      </c>
      <c r="G324" s="64">
        <v>2146.1</v>
      </c>
    </row>
    <row r="325" spans="1:7" ht="47.25">
      <c r="A325" s="60" t="s">
        <v>230</v>
      </c>
      <c r="B325" s="61">
        <v>917</v>
      </c>
      <c r="C325" s="62">
        <v>1</v>
      </c>
      <c r="D325" s="62">
        <v>2</v>
      </c>
      <c r="E325" s="63" t="s">
        <v>229</v>
      </c>
      <c r="F325" s="56" t="s">
        <v>0</v>
      </c>
      <c r="G325" s="64">
        <v>2146.1</v>
      </c>
    </row>
    <row r="326" spans="1:7" ht="31.5">
      <c r="A326" s="60" t="s">
        <v>228</v>
      </c>
      <c r="B326" s="61">
        <v>917</v>
      </c>
      <c r="C326" s="62">
        <v>1</v>
      </c>
      <c r="D326" s="62">
        <v>2</v>
      </c>
      <c r="E326" s="63" t="s">
        <v>227</v>
      </c>
      <c r="F326" s="56" t="s">
        <v>0</v>
      </c>
      <c r="G326" s="64">
        <v>2146.1</v>
      </c>
    </row>
    <row r="327" spans="1:7" ht="31.5">
      <c r="A327" s="60" t="s">
        <v>202</v>
      </c>
      <c r="B327" s="61">
        <v>917</v>
      </c>
      <c r="C327" s="62">
        <v>1</v>
      </c>
      <c r="D327" s="62">
        <v>2</v>
      </c>
      <c r="E327" s="63" t="s">
        <v>201</v>
      </c>
      <c r="F327" s="56" t="s">
        <v>0</v>
      </c>
      <c r="G327" s="64">
        <v>2146.1</v>
      </c>
    </row>
    <row r="328" spans="1:7" ht="31.5">
      <c r="A328" s="60" t="s">
        <v>200</v>
      </c>
      <c r="B328" s="61">
        <v>917</v>
      </c>
      <c r="C328" s="62">
        <v>1</v>
      </c>
      <c r="D328" s="62">
        <v>2</v>
      </c>
      <c r="E328" s="63" t="s">
        <v>198</v>
      </c>
      <c r="F328" s="56" t="s">
        <v>0</v>
      </c>
      <c r="G328" s="64">
        <v>2146.1</v>
      </c>
    </row>
    <row r="329" spans="1:7" ht="61.9" customHeight="1">
      <c r="A329" s="60" t="s">
        <v>23</v>
      </c>
      <c r="B329" s="61">
        <v>917</v>
      </c>
      <c r="C329" s="62">
        <v>1</v>
      </c>
      <c r="D329" s="62">
        <v>2</v>
      </c>
      <c r="E329" s="63" t="s">
        <v>198</v>
      </c>
      <c r="F329" s="56" t="s">
        <v>22</v>
      </c>
      <c r="G329" s="64">
        <v>2146.1</v>
      </c>
    </row>
    <row r="330" spans="1:7" ht="63">
      <c r="A330" s="60" t="s">
        <v>73</v>
      </c>
      <c r="B330" s="61">
        <v>917</v>
      </c>
      <c r="C330" s="62">
        <v>1</v>
      </c>
      <c r="D330" s="62">
        <v>4</v>
      </c>
      <c r="E330" s="63" t="s">
        <v>0</v>
      </c>
      <c r="F330" s="56" t="s">
        <v>0</v>
      </c>
      <c r="G330" s="64">
        <f>27638.9-93.3</f>
        <v>27545.600000000002</v>
      </c>
    </row>
    <row r="331" spans="1:7" ht="45" customHeight="1">
      <c r="A331" s="60" t="s">
        <v>350</v>
      </c>
      <c r="B331" s="61">
        <v>917</v>
      </c>
      <c r="C331" s="62">
        <v>1</v>
      </c>
      <c r="D331" s="62">
        <v>4</v>
      </c>
      <c r="E331" s="63" t="s">
        <v>349</v>
      </c>
      <c r="F331" s="56" t="s">
        <v>0</v>
      </c>
      <c r="G331" s="64">
        <v>2.4</v>
      </c>
    </row>
    <row r="332" spans="1:7" ht="63">
      <c r="A332" s="60" t="s">
        <v>320</v>
      </c>
      <c r="B332" s="61">
        <v>917</v>
      </c>
      <c r="C332" s="62">
        <v>1</v>
      </c>
      <c r="D332" s="62">
        <v>4</v>
      </c>
      <c r="E332" s="63" t="s">
        <v>319</v>
      </c>
      <c r="F332" s="56" t="s">
        <v>0</v>
      </c>
      <c r="G332" s="64">
        <v>2.4</v>
      </c>
    </row>
    <row r="333" spans="1:7" ht="63">
      <c r="A333" s="60" t="s">
        <v>314</v>
      </c>
      <c r="B333" s="61">
        <v>917</v>
      </c>
      <c r="C333" s="62">
        <v>1</v>
      </c>
      <c r="D333" s="62">
        <v>4</v>
      </c>
      <c r="E333" s="63" t="s">
        <v>313</v>
      </c>
      <c r="F333" s="56" t="s">
        <v>0</v>
      </c>
      <c r="G333" s="64">
        <v>2.4</v>
      </c>
    </row>
    <row r="334" spans="1:7" ht="63">
      <c r="A334" s="60" t="s">
        <v>312</v>
      </c>
      <c r="B334" s="61">
        <v>917</v>
      </c>
      <c r="C334" s="62">
        <v>1</v>
      </c>
      <c r="D334" s="62">
        <v>4</v>
      </c>
      <c r="E334" s="63" t="s">
        <v>311</v>
      </c>
      <c r="F334" s="56" t="s">
        <v>0</v>
      </c>
      <c r="G334" s="64">
        <v>2.4</v>
      </c>
    </row>
    <row r="335" spans="1:7" ht="31.5">
      <c r="A335" s="60" t="s">
        <v>4</v>
      </c>
      <c r="B335" s="61">
        <v>917</v>
      </c>
      <c r="C335" s="62">
        <v>1</v>
      </c>
      <c r="D335" s="62">
        <v>4</v>
      </c>
      <c r="E335" s="63" t="s">
        <v>311</v>
      </c>
      <c r="F335" s="56" t="s">
        <v>1</v>
      </c>
      <c r="G335" s="64">
        <v>2.4</v>
      </c>
    </row>
    <row r="336" spans="1:7" ht="47.25">
      <c r="A336" s="60" t="s">
        <v>230</v>
      </c>
      <c r="B336" s="61">
        <v>917</v>
      </c>
      <c r="C336" s="62">
        <v>1</v>
      </c>
      <c r="D336" s="62">
        <v>4</v>
      </c>
      <c r="E336" s="63" t="s">
        <v>229</v>
      </c>
      <c r="F336" s="56" t="s">
        <v>0</v>
      </c>
      <c r="G336" s="64">
        <f>27603.5-93.3</f>
        <v>27510.2</v>
      </c>
    </row>
    <row r="337" spans="1:7" ht="31.5">
      <c r="A337" s="60" t="s">
        <v>228</v>
      </c>
      <c r="B337" s="61">
        <v>917</v>
      </c>
      <c r="C337" s="62">
        <v>1</v>
      </c>
      <c r="D337" s="62">
        <v>4</v>
      </c>
      <c r="E337" s="63" t="s">
        <v>227</v>
      </c>
      <c r="F337" s="56" t="s">
        <v>0</v>
      </c>
      <c r="G337" s="64">
        <f>27603.5-93.3</f>
        <v>27510.2</v>
      </c>
    </row>
    <row r="338" spans="1:7" ht="31.5">
      <c r="A338" s="60" t="s">
        <v>205</v>
      </c>
      <c r="B338" s="61">
        <v>917</v>
      </c>
      <c r="C338" s="62">
        <v>1</v>
      </c>
      <c r="D338" s="62">
        <v>4</v>
      </c>
      <c r="E338" s="63" t="s">
        <v>204</v>
      </c>
      <c r="F338" s="56" t="s">
        <v>0</v>
      </c>
      <c r="G338" s="64">
        <v>23977.599999999999</v>
      </c>
    </row>
    <row r="339" spans="1:7" ht="31.5">
      <c r="A339" s="60" t="s">
        <v>200</v>
      </c>
      <c r="B339" s="61">
        <v>917</v>
      </c>
      <c r="C339" s="62">
        <v>1</v>
      </c>
      <c r="D339" s="62">
        <v>4</v>
      </c>
      <c r="E339" s="63" t="s">
        <v>203</v>
      </c>
      <c r="F339" s="56" t="s">
        <v>0</v>
      </c>
      <c r="G339" s="64">
        <v>23977.599999999999</v>
      </c>
    </row>
    <row r="340" spans="1:7" ht="61.9" customHeight="1">
      <c r="A340" s="60" t="s">
        <v>23</v>
      </c>
      <c r="B340" s="61">
        <v>917</v>
      </c>
      <c r="C340" s="62">
        <v>1</v>
      </c>
      <c r="D340" s="62">
        <v>4</v>
      </c>
      <c r="E340" s="63" t="s">
        <v>203</v>
      </c>
      <c r="F340" s="56" t="s">
        <v>22</v>
      </c>
      <c r="G340" s="64">
        <v>21987.8</v>
      </c>
    </row>
    <row r="341" spans="1:7" ht="31.5">
      <c r="A341" s="60" t="s">
        <v>4</v>
      </c>
      <c r="B341" s="61">
        <v>917</v>
      </c>
      <c r="C341" s="62">
        <v>1</v>
      </c>
      <c r="D341" s="62">
        <v>4</v>
      </c>
      <c r="E341" s="63" t="s">
        <v>203</v>
      </c>
      <c r="F341" s="56" t="s">
        <v>1</v>
      </c>
      <c r="G341" s="64">
        <v>1980.9</v>
      </c>
    </row>
    <row r="342" spans="1:7">
      <c r="A342" s="60" t="s">
        <v>11</v>
      </c>
      <c r="B342" s="61">
        <v>917</v>
      </c>
      <c r="C342" s="62">
        <v>1</v>
      </c>
      <c r="D342" s="62">
        <v>4</v>
      </c>
      <c r="E342" s="63" t="s">
        <v>203</v>
      </c>
      <c r="F342" s="56" t="s">
        <v>8</v>
      </c>
      <c r="G342" s="64">
        <v>8.9</v>
      </c>
    </row>
    <row r="343" spans="1:7" ht="31.5">
      <c r="A343" s="60" t="s">
        <v>197</v>
      </c>
      <c r="B343" s="61">
        <v>917</v>
      </c>
      <c r="C343" s="62">
        <v>1</v>
      </c>
      <c r="D343" s="62">
        <v>4</v>
      </c>
      <c r="E343" s="63" t="s">
        <v>196</v>
      </c>
      <c r="F343" s="56" t="s">
        <v>0</v>
      </c>
      <c r="G343" s="64">
        <f>3625.9-93.3</f>
        <v>3532.6</v>
      </c>
    </row>
    <row r="344" spans="1:7" ht="61.9" customHeight="1">
      <c r="A344" s="60" t="s">
        <v>193</v>
      </c>
      <c r="B344" s="61">
        <v>917</v>
      </c>
      <c r="C344" s="62">
        <v>1</v>
      </c>
      <c r="D344" s="62">
        <v>4</v>
      </c>
      <c r="E344" s="63" t="s">
        <v>192</v>
      </c>
      <c r="F344" s="56" t="s">
        <v>0</v>
      </c>
      <c r="G344" s="64">
        <v>1219.2</v>
      </c>
    </row>
    <row r="345" spans="1:7" ht="61.9" customHeight="1">
      <c r="A345" s="60" t="s">
        <v>23</v>
      </c>
      <c r="B345" s="61">
        <v>917</v>
      </c>
      <c r="C345" s="62">
        <v>1</v>
      </c>
      <c r="D345" s="62">
        <v>4</v>
      </c>
      <c r="E345" s="63" t="s">
        <v>192</v>
      </c>
      <c r="F345" s="56" t="s">
        <v>22</v>
      </c>
      <c r="G345" s="64">
        <v>1117.9000000000001</v>
      </c>
    </row>
    <row r="346" spans="1:7" ht="31.5">
      <c r="A346" s="60" t="s">
        <v>4</v>
      </c>
      <c r="B346" s="61">
        <v>917</v>
      </c>
      <c r="C346" s="62">
        <v>1</v>
      </c>
      <c r="D346" s="62">
        <v>4</v>
      </c>
      <c r="E346" s="63" t="s">
        <v>192</v>
      </c>
      <c r="F346" s="56" t="s">
        <v>1</v>
      </c>
      <c r="G346" s="64">
        <v>101.3</v>
      </c>
    </row>
    <row r="347" spans="1:7" ht="63">
      <c r="A347" s="60" t="s">
        <v>191</v>
      </c>
      <c r="B347" s="61">
        <v>917</v>
      </c>
      <c r="C347" s="62">
        <v>1</v>
      </c>
      <c r="D347" s="62">
        <v>4</v>
      </c>
      <c r="E347" s="63" t="s">
        <v>190</v>
      </c>
      <c r="F347" s="56" t="s">
        <v>0</v>
      </c>
      <c r="G347" s="64">
        <v>1102.3</v>
      </c>
    </row>
    <row r="348" spans="1:7" ht="61.9" customHeight="1">
      <c r="A348" s="60" t="s">
        <v>23</v>
      </c>
      <c r="B348" s="61">
        <v>917</v>
      </c>
      <c r="C348" s="62">
        <v>1</v>
      </c>
      <c r="D348" s="62">
        <v>4</v>
      </c>
      <c r="E348" s="63" t="s">
        <v>190</v>
      </c>
      <c r="F348" s="56" t="s">
        <v>22</v>
      </c>
      <c r="G348" s="64">
        <v>901.5</v>
      </c>
    </row>
    <row r="349" spans="1:7" ht="31.5">
      <c r="A349" s="60" t="s">
        <v>4</v>
      </c>
      <c r="B349" s="61">
        <v>917</v>
      </c>
      <c r="C349" s="62">
        <v>1</v>
      </c>
      <c r="D349" s="62">
        <v>4</v>
      </c>
      <c r="E349" s="63" t="s">
        <v>190</v>
      </c>
      <c r="F349" s="56" t="s">
        <v>1</v>
      </c>
      <c r="G349" s="64">
        <v>200.8</v>
      </c>
    </row>
    <row r="350" spans="1:7" ht="31.5">
      <c r="A350" s="60" t="s">
        <v>189</v>
      </c>
      <c r="B350" s="61">
        <v>917</v>
      </c>
      <c r="C350" s="62">
        <v>1</v>
      </c>
      <c r="D350" s="62">
        <v>4</v>
      </c>
      <c r="E350" s="63" t="s">
        <v>188</v>
      </c>
      <c r="F350" s="56" t="s">
        <v>0</v>
      </c>
      <c r="G350" s="64">
        <v>605.20000000000005</v>
      </c>
    </row>
    <row r="351" spans="1:7" ht="61.9" customHeight="1">
      <c r="A351" s="60" t="s">
        <v>23</v>
      </c>
      <c r="B351" s="61">
        <v>917</v>
      </c>
      <c r="C351" s="62">
        <v>1</v>
      </c>
      <c r="D351" s="62">
        <v>4</v>
      </c>
      <c r="E351" s="63" t="s">
        <v>188</v>
      </c>
      <c r="F351" s="56" t="s">
        <v>22</v>
      </c>
      <c r="G351" s="64">
        <v>554.20000000000005</v>
      </c>
    </row>
    <row r="352" spans="1:7" ht="31.5">
      <c r="A352" s="60" t="s">
        <v>4</v>
      </c>
      <c r="B352" s="61">
        <v>917</v>
      </c>
      <c r="C352" s="62">
        <v>1</v>
      </c>
      <c r="D352" s="62">
        <v>4</v>
      </c>
      <c r="E352" s="63" t="s">
        <v>188</v>
      </c>
      <c r="F352" s="56" t="s">
        <v>1</v>
      </c>
      <c r="G352" s="64">
        <v>51</v>
      </c>
    </row>
    <row r="353" spans="1:7" ht="63">
      <c r="A353" s="60" t="s">
        <v>187</v>
      </c>
      <c r="B353" s="61">
        <v>917</v>
      </c>
      <c r="C353" s="62">
        <v>1</v>
      </c>
      <c r="D353" s="62">
        <v>4</v>
      </c>
      <c r="E353" s="63" t="s">
        <v>186</v>
      </c>
      <c r="F353" s="56" t="s">
        <v>0</v>
      </c>
      <c r="G353" s="64">
        <v>605.20000000000005</v>
      </c>
    </row>
    <row r="354" spans="1:7" ht="61.9" customHeight="1">
      <c r="A354" s="60" t="s">
        <v>23</v>
      </c>
      <c r="B354" s="61">
        <v>917</v>
      </c>
      <c r="C354" s="62">
        <v>1</v>
      </c>
      <c r="D354" s="62">
        <v>4</v>
      </c>
      <c r="E354" s="63" t="s">
        <v>186</v>
      </c>
      <c r="F354" s="56" t="s">
        <v>22</v>
      </c>
      <c r="G354" s="64">
        <v>554.20000000000005</v>
      </c>
    </row>
    <row r="355" spans="1:7" ht="31.5">
      <c r="A355" s="60" t="s">
        <v>4</v>
      </c>
      <c r="B355" s="61">
        <v>917</v>
      </c>
      <c r="C355" s="62">
        <v>1</v>
      </c>
      <c r="D355" s="62">
        <v>4</v>
      </c>
      <c r="E355" s="63" t="s">
        <v>186</v>
      </c>
      <c r="F355" s="56" t="s">
        <v>1</v>
      </c>
      <c r="G355" s="64">
        <v>51</v>
      </c>
    </row>
    <row r="356" spans="1:7" ht="93.6" customHeight="1">
      <c r="A356" s="60" t="s">
        <v>185</v>
      </c>
      <c r="B356" s="61">
        <v>917</v>
      </c>
      <c r="C356" s="62">
        <v>1</v>
      </c>
      <c r="D356" s="62">
        <v>4</v>
      </c>
      <c r="E356" s="63" t="s">
        <v>184</v>
      </c>
      <c r="F356" s="56" t="s">
        <v>0</v>
      </c>
      <c r="G356" s="64">
        <v>0.7</v>
      </c>
    </row>
    <row r="357" spans="1:7" ht="31.5">
      <c r="A357" s="60" t="s">
        <v>4</v>
      </c>
      <c r="B357" s="61">
        <v>917</v>
      </c>
      <c r="C357" s="62">
        <v>1</v>
      </c>
      <c r="D357" s="62">
        <v>4</v>
      </c>
      <c r="E357" s="63" t="s">
        <v>184</v>
      </c>
      <c r="F357" s="56" t="s">
        <v>1</v>
      </c>
      <c r="G357" s="64">
        <v>0.7</v>
      </c>
    </row>
    <row r="358" spans="1:7" ht="47.25">
      <c r="A358" s="60" t="s">
        <v>80</v>
      </c>
      <c r="B358" s="61">
        <v>917</v>
      </c>
      <c r="C358" s="62">
        <v>1</v>
      </c>
      <c r="D358" s="62">
        <v>4</v>
      </c>
      <c r="E358" s="63" t="s">
        <v>79</v>
      </c>
      <c r="F358" s="56" t="s">
        <v>0</v>
      </c>
      <c r="G358" s="64">
        <v>33</v>
      </c>
    </row>
    <row r="359" spans="1:7" ht="63">
      <c r="A359" s="60" t="s">
        <v>78</v>
      </c>
      <c r="B359" s="61">
        <v>917</v>
      </c>
      <c r="C359" s="62">
        <v>1</v>
      </c>
      <c r="D359" s="62">
        <v>4</v>
      </c>
      <c r="E359" s="63" t="s">
        <v>77</v>
      </c>
      <c r="F359" s="56" t="s">
        <v>0</v>
      </c>
      <c r="G359" s="64">
        <v>33</v>
      </c>
    </row>
    <row r="360" spans="1:7" ht="78.75">
      <c r="A360" s="60" t="s">
        <v>76</v>
      </c>
      <c r="B360" s="61">
        <v>917</v>
      </c>
      <c r="C360" s="62">
        <v>1</v>
      </c>
      <c r="D360" s="62">
        <v>4</v>
      </c>
      <c r="E360" s="63" t="s">
        <v>75</v>
      </c>
      <c r="F360" s="56" t="s">
        <v>0</v>
      </c>
      <c r="G360" s="64">
        <v>33</v>
      </c>
    </row>
    <row r="361" spans="1:7" ht="31.5">
      <c r="A361" s="60" t="s">
        <v>74</v>
      </c>
      <c r="B361" s="61">
        <v>917</v>
      </c>
      <c r="C361" s="62">
        <v>1</v>
      </c>
      <c r="D361" s="62">
        <v>4</v>
      </c>
      <c r="E361" s="63" t="s">
        <v>72</v>
      </c>
      <c r="F361" s="56" t="s">
        <v>0</v>
      </c>
      <c r="G361" s="64">
        <v>33</v>
      </c>
    </row>
    <row r="362" spans="1:7" ht="31.5">
      <c r="A362" s="60" t="s">
        <v>4</v>
      </c>
      <c r="B362" s="61">
        <v>917</v>
      </c>
      <c r="C362" s="62">
        <v>1</v>
      </c>
      <c r="D362" s="62">
        <v>4</v>
      </c>
      <c r="E362" s="63" t="s">
        <v>72</v>
      </c>
      <c r="F362" s="56" t="s">
        <v>1</v>
      </c>
      <c r="G362" s="64">
        <v>33</v>
      </c>
    </row>
    <row r="363" spans="1:7">
      <c r="A363" s="60" t="s">
        <v>853</v>
      </c>
      <c r="B363" s="61">
        <v>917</v>
      </c>
      <c r="C363" s="62">
        <v>1</v>
      </c>
      <c r="D363" s="62">
        <v>5</v>
      </c>
      <c r="E363" s="63"/>
      <c r="F363" s="56"/>
      <c r="G363" s="64">
        <f>G364</f>
        <v>93.3</v>
      </c>
    </row>
    <row r="364" spans="1:7" ht="47.25">
      <c r="A364" s="60" t="s">
        <v>230</v>
      </c>
      <c r="B364" s="61">
        <v>917</v>
      </c>
      <c r="C364" s="62">
        <v>1</v>
      </c>
      <c r="D364" s="62">
        <v>5</v>
      </c>
      <c r="E364" s="63">
        <v>6600000000</v>
      </c>
      <c r="F364" s="56"/>
      <c r="G364" s="64">
        <f>G365</f>
        <v>93.3</v>
      </c>
    </row>
    <row r="365" spans="1:7" ht="31.5">
      <c r="A365" s="60" t="s">
        <v>228</v>
      </c>
      <c r="B365" s="61">
        <v>917</v>
      </c>
      <c r="C365" s="62">
        <v>1</v>
      </c>
      <c r="D365" s="62">
        <v>5</v>
      </c>
      <c r="E365" s="63">
        <v>6610000000</v>
      </c>
      <c r="F365" s="56"/>
      <c r="G365" s="64">
        <f>G366</f>
        <v>93.3</v>
      </c>
    </row>
    <row r="366" spans="1:7" ht="31.5">
      <c r="A366" s="60" t="s">
        <v>197</v>
      </c>
      <c r="B366" s="61">
        <v>917</v>
      </c>
      <c r="C366" s="62">
        <v>1</v>
      </c>
      <c r="D366" s="62">
        <v>5</v>
      </c>
      <c r="E366" s="63">
        <v>6610700000</v>
      </c>
      <c r="F366" s="56"/>
      <c r="G366" s="64">
        <f>G367</f>
        <v>93.3</v>
      </c>
    </row>
    <row r="367" spans="1:7" ht="47.45" customHeight="1">
      <c r="A367" s="60" t="s">
        <v>195</v>
      </c>
      <c r="B367" s="61">
        <v>917</v>
      </c>
      <c r="C367" s="62">
        <v>1</v>
      </c>
      <c r="D367" s="62">
        <v>5</v>
      </c>
      <c r="E367" s="63">
        <v>6610751200</v>
      </c>
      <c r="F367" s="56"/>
      <c r="G367" s="64">
        <f>G368</f>
        <v>93.3</v>
      </c>
    </row>
    <row r="368" spans="1:7" ht="31.5">
      <c r="A368" s="60" t="s">
        <v>4</v>
      </c>
      <c r="B368" s="61">
        <v>917</v>
      </c>
      <c r="C368" s="62">
        <v>1</v>
      </c>
      <c r="D368" s="62">
        <v>5</v>
      </c>
      <c r="E368" s="63">
        <v>6610751200</v>
      </c>
      <c r="F368" s="56">
        <v>200</v>
      </c>
      <c r="G368" s="64">
        <v>93.3</v>
      </c>
    </row>
    <row r="369" spans="1:7">
      <c r="A369" s="60" t="s">
        <v>10</v>
      </c>
      <c r="B369" s="61">
        <v>917</v>
      </c>
      <c r="C369" s="62">
        <v>1</v>
      </c>
      <c r="D369" s="62">
        <v>11</v>
      </c>
      <c r="E369" s="63" t="s">
        <v>0</v>
      </c>
      <c r="F369" s="56" t="s">
        <v>0</v>
      </c>
      <c r="G369" s="64">
        <v>300</v>
      </c>
    </row>
    <row r="370" spans="1:7">
      <c r="A370" s="60" t="s">
        <v>42</v>
      </c>
      <c r="B370" s="61">
        <v>917</v>
      </c>
      <c r="C370" s="62">
        <v>1</v>
      </c>
      <c r="D370" s="62">
        <v>11</v>
      </c>
      <c r="E370" s="63" t="s">
        <v>41</v>
      </c>
      <c r="F370" s="56" t="s">
        <v>0</v>
      </c>
      <c r="G370" s="64">
        <v>300</v>
      </c>
    </row>
    <row r="371" spans="1:7">
      <c r="A371" s="60" t="s">
        <v>14</v>
      </c>
      <c r="B371" s="61">
        <v>917</v>
      </c>
      <c r="C371" s="62">
        <v>1</v>
      </c>
      <c r="D371" s="62">
        <v>11</v>
      </c>
      <c r="E371" s="63" t="s">
        <v>13</v>
      </c>
      <c r="F371" s="56" t="s">
        <v>0</v>
      </c>
      <c r="G371" s="64">
        <v>300</v>
      </c>
    </row>
    <row r="372" spans="1:7" ht="31.5">
      <c r="A372" s="60" t="s">
        <v>12</v>
      </c>
      <c r="B372" s="61">
        <v>917</v>
      </c>
      <c r="C372" s="62">
        <v>1</v>
      </c>
      <c r="D372" s="62">
        <v>11</v>
      </c>
      <c r="E372" s="63" t="s">
        <v>9</v>
      </c>
      <c r="F372" s="56" t="s">
        <v>0</v>
      </c>
      <c r="G372" s="64">
        <v>300</v>
      </c>
    </row>
    <row r="373" spans="1:7">
      <c r="A373" s="60" t="s">
        <v>11</v>
      </c>
      <c r="B373" s="61">
        <v>917</v>
      </c>
      <c r="C373" s="62">
        <v>1</v>
      </c>
      <c r="D373" s="62">
        <v>11</v>
      </c>
      <c r="E373" s="63" t="s">
        <v>9</v>
      </c>
      <c r="F373" s="56" t="s">
        <v>8</v>
      </c>
      <c r="G373" s="64">
        <v>300</v>
      </c>
    </row>
    <row r="374" spans="1:7">
      <c r="A374" s="60" t="s">
        <v>147</v>
      </c>
      <c r="B374" s="61">
        <v>917</v>
      </c>
      <c r="C374" s="62">
        <v>1</v>
      </c>
      <c r="D374" s="62">
        <v>13</v>
      </c>
      <c r="E374" s="63" t="s">
        <v>0</v>
      </c>
      <c r="F374" s="56" t="s">
        <v>0</v>
      </c>
      <c r="G374" s="64">
        <v>1634.2</v>
      </c>
    </row>
    <row r="375" spans="1:7" ht="45" customHeight="1">
      <c r="A375" s="60" t="s">
        <v>350</v>
      </c>
      <c r="B375" s="61">
        <v>917</v>
      </c>
      <c r="C375" s="62">
        <v>1</v>
      </c>
      <c r="D375" s="62">
        <v>13</v>
      </c>
      <c r="E375" s="63" t="s">
        <v>349</v>
      </c>
      <c r="F375" s="56" t="s">
        <v>0</v>
      </c>
      <c r="G375" s="64">
        <v>120.3</v>
      </c>
    </row>
    <row r="376" spans="1:7" ht="47.25">
      <c r="A376" s="60" t="s">
        <v>348</v>
      </c>
      <c r="B376" s="61">
        <v>917</v>
      </c>
      <c r="C376" s="62">
        <v>1</v>
      </c>
      <c r="D376" s="62">
        <v>13</v>
      </c>
      <c r="E376" s="63" t="s">
        <v>347</v>
      </c>
      <c r="F376" s="56" t="s">
        <v>0</v>
      </c>
      <c r="G376" s="64">
        <v>120.3</v>
      </c>
    </row>
    <row r="377" spans="1:7" ht="63">
      <c r="A377" s="60" t="s">
        <v>338</v>
      </c>
      <c r="B377" s="61">
        <v>917</v>
      </c>
      <c r="C377" s="62">
        <v>1</v>
      </c>
      <c r="D377" s="62">
        <v>13</v>
      </c>
      <c r="E377" s="63" t="s">
        <v>337</v>
      </c>
      <c r="F377" s="56" t="s">
        <v>0</v>
      </c>
      <c r="G377" s="64">
        <v>120.3</v>
      </c>
    </row>
    <row r="378" spans="1:7" ht="31.5">
      <c r="A378" s="60" t="s">
        <v>336</v>
      </c>
      <c r="B378" s="61">
        <v>917</v>
      </c>
      <c r="C378" s="62">
        <v>1</v>
      </c>
      <c r="D378" s="62">
        <v>13</v>
      </c>
      <c r="E378" s="63" t="s">
        <v>335</v>
      </c>
      <c r="F378" s="56" t="s">
        <v>0</v>
      </c>
      <c r="G378" s="64">
        <v>120.3</v>
      </c>
    </row>
    <row r="379" spans="1:7" ht="31.5">
      <c r="A379" s="60" t="s">
        <v>4</v>
      </c>
      <c r="B379" s="61">
        <v>917</v>
      </c>
      <c r="C379" s="62">
        <v>1</v>
      </c>
      <c r="D379" s="62">
        <v>13</v>
      </c>
      <c r="E379" s="63" t="s">
        <v>335</v>
      </c>
      <c r="F379" s="56" t="s">
        <v>1</v>
      </c>
      <c r="G379" s="64">
        <v>4.2</v>
      </c>
    </row>
    <row r="380" spans="1:7">
      <c r="A380" s="60" t="s">
        <v>11</v>
      </c>
      <c r="B380" s="61">
        <v>917</v>
      </c>
      <c r="C380" s="62">
        <v>1</v>
      </c>
      <c r="D380" s="62">
        <v>13</v>
      </c>
      <c r="E380" s="63" t="s">
        <v>335</v>
      </c>
      <c r="F380" s="56" t="s">
        <v>8</v>
      </c>
      <c r="G380" s="64">
        <v>116.1</v>
      </c>
    </row>
    <row r="381" spans="1:7" ht="47.25">
      <c r="A381" s="60" t="s">
        <v>230</v>
      </c>
      <c r="B381" s="61">
        <v>917</v>
      </c>
      <c r="C381" s="62">
        <v>1</v>
      </c>
      <c r="D381" s="62">
        <v>13</v>
      </c>
      <c r="E381" s="63" t="s">
        <v>229</v>
      </c>
      <c r="F381" s="56" t="s">
        <v>0</v>
      </c>
      <c r="G381" s="64">
        <v>1437.9</v>
      </c>
    </row>
    <row r="382" spans="1:7" ht="31.5">
      <c r="A382" s="60" t="s">
        <v>228</v>
      </c>
      <c r="B382" s="61">
        <v>917</v>
      </c>
      <c r="C382" s="62">
        <v>1</v>
      </c>
      <c r="D382" s="62">
        <v>13</v>
      </c>
      <c r="E382" s="63" t="s">
        <v>227</v>
      </c>
      <c r="F382" s="56" t="s">
        <v>0</v>
      </c>
      <c r="G382" s="64">
        <v>1437.9</v>
      </c>
    </row>
    <row r="383" spans="1:7" ht="47.25">
      <c r="A383" s="60" t="s">
        <v>213</v>
      </c>
      <c r="B383" s="61">
        <v>917</v>
      </c>
      <c r="C383" s="62">
        <v>1</v>
      </c>
      <c r="D383" s="62">
        <v>13</v>
      </c>
      <c r="E383" s="63" t="s">
        <v>212</v>
      </c>
      <c r="F383" s="56" t="s">
        <v>0</v>
      </c>
      <c r="G383" s="64">
        <v>1365.5</v>
      </c>
    </row>
    <row r="384" spans="1:7" ht="78.75">
      <c r="A384" s="60" t="s">
        <v>211</v>
      </c>
      <c r="B384" s="61">
        <v>917</v>
      </c>
      <c r="C384" s="62">
        <v>1</v>
      </c>
      <c r="D384" s="62">
        <v>13</v>
      </c>
      <c r="E384" s="63" t="s">
        <v>210</v>
      </c>
      <c r="F384" s="56" t="s">
        <v>0</v>
      </c>
      <c r="G384" s="64">
        <v>1365.5</v>
      </c>
    </row>
    <row r="385" spans="1:7">
      <c r="A385" s="60" t="s">
        <v>86</v>
      </c>
      <c r="B385" s="61">
        <v>917</v>
      </c>
      <c r="C385" s="62">
        <v>1</v>
      </c>
      <c r="D385" s="62">
        <v>13</v>
      </c>
      <c r="E385" s="63" t="s">
        <v>210</v>
      </c>
      <c r="F385" s="56" t="s">
        <v>84</v>
      </c>
      <c r="G385" s="64">
        <v>1365.5</v>
      </c>
    </row>
    <row r="386" spans="1:7">
      <c r="A386" s="60" t="s">
        <v>209</v>
      </c>
      <c r="B386" s="61">
        <v>917</v>
      </c>
      <c r="C386" s="62">
        <v>1</v>
      </c>
      <c r="D386" s="62">
        <v>13</v>
      </c>
      <c r="E386" s="63" t="s">
        <v>208</v>
      </c>
      <c r="F386" s="56" t="s">
        <v>0</v>
      </c>
      <c r="G386" s="64">
        <v>72.400000000000006</v>
      </c>
    </row>
    <row r="387" spans="1:7" ht="47.25">
      <c r="A387" s="60" t="s">
        <v>207</v>
      </c>
      <c r="B387" s="61">
        <v>917</v>
      </c>
      <c r="C387" s="62">
        <v>1</v>
      </c>
      <c r="D387" s="62">
        <v>13</v>
      </c>
      <c r="E387" s="63" t="s">
        <v>206</v>
      </c>
      <c r="F387" s="56" t="s">
        <v>0</v>
      </c>
      <c r="G387" s="64">
        <v>72.400000000000006</v>
      </c>
    </row>
    <row r="388" spans="1:7">
      <c r="A388" s="60" t="s">
        <v>11</v>
      </c>
      <c r="B388" s="61">
        <v>917</v>
      </c>
      <c r="C388" s="62">
        <v>1</v>
      </c>
      <c r="D388" s="62">
        <v>13</v>
      </c>
      <c r="E388" s="63" t="s">
        <v>206</v>
      </c>
      <c r="F388" s="56" t="s">
        <v>8</v>
      </c>
      <c r="G388" s="64">
        <v>72.400000000000006</v>
      </c>
    </row>
    <row r="389" spans="1:7" ht="47.25">
      <c r="A389" s="60" t="s">
        <v>176</v>
      </c>
      <c r="B389" s="61">
        <v>917</v>
      </c>
      <c r="C389" s="62">
        <v>1</v>
      </c>
      <c r="D389" s="62">
        <v>13</v>
      </c>
      <c r="E389" s="63" t="s">
        <v>175</v>
      </c>
      <c r="F389" s="56" t="s">
        <v>0</v>
      </c>
      <c r="G389" s="64">
        <v>76</v>
      </c>
    </row>
    <row r="390" spans="1:7" ht="47.25">
      <c r="A390" s="60" t="s">
        <v>164</v>
      </c>
      <c r="B390" s="61">
        <v>917</v>
      </c>
      <c r="C390" s="62">
        <v>1</v>
      </c>
      <c r="D390" s="62">
        <v>13</v>
      </c>
      <c r="E390" s="63" t="s">
        <v>163</v>
      </c>
      <c r="F390" s="56" t="s">
        <v>0</v>
      </c>
      <c r="G390" s="64">
        <v>21</v>
      </c>
    </row>
    <row r="391" spans="1:7" ht="63">
      <c r="A391" s="60" t="s">
        <v>162</v>
      </c>
      <c r="B391" s="61">
        <v>917</v>
      </c>
      <c r="C391" s="62">
        <v>1</v>
      </c>
      <c r="D391" s="62">
        <v>13</v>
      </c>
      <c r="E391" s="63" t="s">
        <v>161</v>
      </c>
      <c r="F391" s="56" t="s">
        <v>0</v>
      </c>
      <c r="G391" s="64">
        <v>21</v>
      </c>
    </row>
    <row r="392" spans="1:7" ht="31.5">
      <c r="A392" s="60" t="s">
        <v>160</v>
      </c>
      <c r="B392" s="61">
        <v>917</v>
      </c>
      <c r="C392" s="62">
        <v>1</v>
      </c>
      <c r="D392" s="62">
        <v>13</v>
      </c>
      <c r="E392" s="63" t="s">
        <v>159</v>
      </c>
      <c r="F392" s="56" t="s">
        <v>0</v>
      </c>
      <c r="G392" s="64">
        <v>18</v>
      </c>
    </row>
    <row r="393" spans="1:7" ht="31.5">
      <c r="A393" s="60" t="s">
        <v>4</v>
      </c>
      <c r="B393" s="61">
        <v>917</v>
      </c>
      <c r="C393" s="62">
        <v>1</v>
      </c>
      <c r="D393" s="62">
        <v>13</v>
      </c>
      <c r="E393" s="63" t="s">
        <v>159</v>
      </c>
      <c r="F393" s="56" t="s">
        <v>1</v>
      </c>
      <c r="G393" s="64">
        <v>18</v>
      </c>
    </row>
    <row r="394" spans="1:7">
      <c r="A394" s="60" t="s">
        <v>158</v>
      </c>
      <c r="B394" s="61">
        <v>917</v>
      </c>
      <c r="C394" s="62">
        <v>1</v>
      </c>
      <c r="D394" s="62">
        <v>13</v>
      </c>
      <c r="E394" s="63" t="s">
        <v>157</v>
      </c>
      <c r="F394" s="56" t="s">
        <v>0</v>
      </c>
      <c r="G394" s="64">
        <v>3</v>
      </c>
    </row>
    <row r="395" spans="1:7" ht="31.5">
      <c r="A395" s="60" t="s">
        <v>4</v>
      </c>
      <c r="B395" s="61">
        <v>917</v>
      </c>
      <c r="C395" s="62">
        <v>1</v>
      </c>
      <c r="D395" s="62">
        <v>13</v>
      </c>
      <c r="E395" s="63" t="s">
        <v>157</v>
      </c>
      <c r="F395" s="56" t="s">
        <v>1</v>
      </c>
      <c r="G395" s="64">
        <v>3</v>
      </c>
    </row>
    <row r="396" spans="1:7" ht="31.5">
      <c r="A396" s="60" t="s">
        <v>156</v>
      </c>
      <c r="B396" s="61">
        <v>917</v>
      </c>
      <c r="C396" s="62">
        <v>1</v>
      </c>
      <c r="D396" s="62">
        <v>13</v>
      </c>
      <c r="E396" s="63" t="s">
        <v>155</v>
      </c>
      <c r="F396" s="56" t="s">
        <v>0</v>
      </c>
      <c r="G396" s="64">
        <v>55</v>
      </c>
    </row>
    <row r="397" spans="1:7" ht="63">
      <c r="A397" s="60" t="s">
        <v>154</v>
      </c>
      <c r="B397" s="61">
        <v>917</v>
      </c>
      <c r="C397" s="62">
        <v>1</v>
      </c>
      <c r="D397" s="62">
        <v>13</v>
      </c>
      <c r="E397" s="63" t="s">
        <v>153</v>
      </c>
      <c r="F397" s="56" t="s">
        <v>0</v>
      </c>
      <c r="G397" s="64">
        <v>55</v>
      </c>
    </row>
    <row r="398" spans="1:7" ht="47.25">
      <c r="A398" s="60" t="s">
        <v>152</v>
      </c>
      <c r="B398" s="61">
        <v>917</v>
      </c>
      <c r="C398" s="62">
        <v>1</v>
      </c>
      <c r="D398" s="62">
        <v>13</v>
      </c>
      <c r="E398" s="63" t="s">
        <v>151</v>
      </c>
      <c r="F398" s="56" t="s">
        <v>0</v>
      </c>
      <c r="G398" s="64">
        <v>35</v>
      </c>
    </row>
    <row r="399" spans="1:7" ht="31.5">
      <c r="A399" s="60" t="s">
        <v>4</v>
      </c>
      <c r="B399" s="61">
        <v>917</v>
      </c>
      <c r="C399" s="62">
        <v>1</v>
      </c>
      <c r="D399" s="62">
        <v>13</v>
      </c>
      <c r="E399" s="63" t="s">
        <v>151</v>
      </c>
      <c r="F399" s="56" t="s">
        <v>1</v>
      </c>
      <c r="G399" s="64">
        <v>35</v>
      </c>
    </row>
    <row r="400" spans="1:7" ht="47.25">
      <c r="A400" s="60" t="s">
        <v>150</v>
      </c>
      <c r="B400" s="61">
        <v>917</v>
      </c>
      <c r="C400" s="62">
        <v>1</v>
      </c>
      <c r="D400" s="62">
        <v>13</v>
      </c>
      <c r="E400" s="63" t="s">
        <v>149</v>
      </c>
      <c r="F400" s="56" t="s">
        <v>0</v>
      </c>
      <c r="G400" s="64">
        <v>15</v>
      </c>
    </row>
    <row r="401" spans="1:7" ht="31.5">
      <c r="A401" s="60" t="s">
        <v>4</v>
      </c>
      <c r="B401" s="61">
        <v>917</v>
      </c>
      <c r="C401" s="62">
        <v>1</v>
      </c>
      <c r="D401" s="62">
        <v>13</v>
      </c>
      <c r="E401" s="63" t="s">
        <v>149</v>
      </c>
      <c r="F401" s="56" t="s">
        <v>1</v>
      </c>
      <c r="G401" s="64">
        <v>15</v>
      </c>
    </row>
    <row r="402" spans="1:7" ht="78.75">
      <c r="A402" s="60" t="s">
        <v>148</v>
      </c>
      <c r="B402" s="61">
        <v>917</v>
      </c>
      <c r="C402" s="62">
        <v>1</v>
      </c>
      <c r="D402" s="62">
        <v>13</v>
      </c>
      <c r="E402" s="63" t="s">
        <v>146</v>
      </c>
      <c r="F402" s="56" t="s">
        <v>0</v>
      </c>
      <c r="G402" s="64">
        <v>5</v>
      </c>
    </row>
    <row r="403" spans="1:7" ht="31.5">
      <c r="A403" s="60" t="s">
        <v>4</v>
      </c>
      <c r="B403" s="61">
        <v>917</v>
      </c>
      <c r="C403" s="62">
        <v>1</v>
      </c>
      <c r="D403" s="62">
        <v>13</v>
      </c>
      <c r="E403" s="63" t="s">
        <v>146</v>
      </c>
      <c r="F403" s="56" t="s">
        <v>1</v>
      </c>
      <c r="G403" s="64">
        <v>5</v>
      </c>
    </row>
    <row r="404" spans="1:7">
      <c r="A404" s="60" t="s">
        <v>460</v>
      </c>
      <c r="B404" s="61">
        <v>917</v>
      </c>
      <c r="C404" s="62">
        <v>2</v>
      </c>
      <c r="D404" s="62">
        <v>0</v>
      </c>
      <c r="E404" s="63" t="s">
        <v>0</v>
      </c>
      <c r="F404" s="56" t="s">
        <v>0</v>
      </c>
      <c r="G404" s="64">
        <v>68.3</v>
      </c>
    </row>
    <row r="405" spans="1:7">
      <c r="A405" s="60" t="s">
        <v>3</v>
      </c>
      <c r="B405" s="61">
        <v>917</v>
      </c>
      <c r="C405" s="62">
        <v>2</v>
      </c>
      <c r="D405" s="62">
        <v>4</v>
      </c>
      <c r="E405" s="63" t="s">
        <v>0</v>
      </c>
      <c r="F405" s="56" t="s">
        <v>0</v>
      </c>
      <c r="G405" s="64">
        <v>68.3</v>
      </c>
    </row>
    <row r="406" spans="1:7">
      <c r="A406" s="60" t="s">
        <v>42</v>
      </c>
      <c r="B406" s="61">
        <v>917</v>
      </c>
      <c r="C406" s="62">
        <v>2</v>
      </c>
      <c r="D406" s="62">
        <v>4</v>
      </c>
      <c r="E406" s="63" t="s">
        <v>41</v>
      </c>
      <c r="F406" s="56" t="s">
        <v>0</v>
      </c>
      <c r="G406" s="64">
        <v>68.3</v>
      </c>
    </row>
    <row r="407" spans="1:7" ht="31.5">
      <c r="A407" s="60" t="s">
        <v>7</v>
      </c>
      <c r="B407" s="61">
        <v>917</v>
      </c>
      <c r="C407" s="62">
        <v>2</v>
      </c>
      <c r="D407" s="62">
        <v>4</v>
      </c>
      <c r="E407" s="63" t="s">
        <v>6</v>
      </c>
      <c r="F407" s="56" t="s">
        <v>0</v>
      </c>
      <c r="G407" s="64">
        <v>68.3</v>
      </c>
    </row>
    <row r="408" spans="1:7" ht="78.75">
      <c r="A408" s="60" t="s">
        <v>5</v>
      </c>
      <c r="B408" s="61">
        <v>917</v>
      </c>
      <c r="C408" s="62">
        <v>2</v>
      </c>
      <c r="D408" s="62">
        <v>4</v>
      </c>
      <c r="E408" s="63" t="s">
        <v>2</v>
      </c>
      <c r="F408" s="56" t="s">
        <v>0</v>
      </c>
      <c r="G408" s="64">
        <v>68.3</v>
      </c>
    </row>
    <row r="409" spans="1:7" ht="31.5">
      <c r="A409" s="60" t="s">
        <v>4</v>
      </c>
      <c r="B409" s="61">
        <v>917</v>
      </c>
      <c r="C409" s="62">
        <v>2</v>
      </c>
      <c r="D409" s="62">
        <v>4</v>
      </c>
      <c r="E409" s="63" t="s">
        <v>2</v>
      </c>
      <c r="F409" s="56" t="s">
        <v>1</v>
      </c>
      <c r="G409" s="64">
        <v>68.3</v>
      </c>
    </row>
    <row r="410" spans="1:7">
      <c r="A410" s="60" t="s">
        <v>462</v>
      </c>
      <c r="B410" s="61">
        <v>917</v>
      </c>
      <c r="C410" s="62">
        <v>4</v>
      </c>
      <c r="D410" s="62">
        <v>0</v>
      </c>
      <c r="E410" s="63" t="s">
        <v>0</v>
      </c>
      <c r="F410" s="56" t="s">
        <v>0</v>
      </c>
      <c r="G410" s="64">
        <v>552.5</v>
      </c>
    </row>
    <row r="411" spans="1:7">
      <c r="A411" s="60" t="s">
        <v>322</v>
      </c>
      <c r="B411" s="61">
        <v>917</v>
      </c>
      <c r="C411" s="62">
        <v>4</v>
      </c>
      <c r="D411" s="62">
        <v>5</v>
      </c>
      <c r="E411" s="63" t="s">
        <v>0</v>
      </c>
      <c r="F411" s="56" t="s">
        <v>0</v>
      </c>
      <c r="G411" s="64">
        <v>542.5</v>
      </c>
    </row>
    <row r="412" spans="1:7" ht="45" customHeight="1">
      <c r="A412" s="60" t="s">
        <v>350</v>
      </c>
      <c r="B412" s="61">
        <v>917</v>
      </c>
      <c r="C412" s="62">
        <v>4</v>
      </c>
      <c r="D412" s="62">
        <v>5</v>
      </c>
      <c r="E412" s="63" t="s">
        <v>349</v>
      </c>
      <c r="F412" s="56" t="s">
        <v>0</v>
      </c>
      <c r="G412" s="64">
        <v>542.5</v>
      </c>
    </row>
    <row r="413" spans="1:7" ht="47.25">
      <c r="A413" s="60" t="s">
        <v>334</v>
      </c>
      <c r="B413" s="61">
        <v>917</v>
      </c>
      <c r="C413" s="62">
        <v>4</v>
      </c>
      <c r="D413" s="62">
        <v>5</v>
      </c>
      <c r="E413" s="63" t="s">
        <v>333</v>
      </c>
      <c r="F413" s="56" t="s">
        <v>0</v>
      </c>
      <c r="G413" s="64">
        <v>542.5</v>
      </c>
    </row>
    <row r="414" spans="1:7" ht="31.5">
      <c r="A414" s="60" t="s">
        <v>325</v>
      </c>
      <c r="B414" s="61">
        <v>917</v>
      </c>
      <c r="C414" s="62">
        <v>4</v>
      </c>
      <c r="D414" s="62">
        <v>5</v>
      </c>
      <c r="E414" s="63" t="s">
        <v>324</v>
      </c>
      <c r="F414" s="56" t="s">
        <v>0</v>
      </c>
      <c r="G414" s="64">
        <v>542.5</v>
      </c>
    </row>
    <row r="415" spans="1:7" ht="63">
      <c r="A415" s="60" t="s">
        <v>323</v>
      </c>
      <c r="B415" s="61">
        <v>917</v>
      </c>
      <c r="C415" s="62">
        <v>4</v>
      </c>
      <c r="D415" s="62">
        <v>5</v>
      </c>
      <c r="E415" s="63" t="s">
        <v>321</v>
      </c>
      <c r="F415" s="56" t="s">
        <v>0</v>
      </c>
      <c r="G415" s="64">
        <v>542.5</v>
      </c>
    </row>
    <row r="416" spans="1:7" ht="31.5">
      <c r="A416" s="60" t="s">
        <v>4</v>
      </c>
      <c r="B416" s="61">
        <v>917</v>
      </c>
      <c r="C416" s="62">
        <v>4</v>
      </c>
      <c r="D416" s="62">
        <v>5</v>
      </c>
      <c r="E416" s="63" t="s">
        <v>321</v>
      </c>
      <c r="F416" s="56" t="s">
        <v>1</v>
      </c>
      <c r="G416" s="64">
        <v>542.5</v>
      </c>
    </row>
    <row r="417" spans="1:7">
      <c r="A417" s="60" t="s">
        <v>178</v>
      </c>
      <c r="B417" s="61">
        <v>917</v>
      </c>
      <c r="C417" s="62">
        <v>4</v>
      </c>
      <c r="D417" s="62">
        <v>12</v>
      </c>
      <c r="E417" s="63" t="s">
        <v>0</v>
      </c>
      <c r="F417" s="56" t="s">
        <v>0</v>
      </c>
      <c r="G417" s="64">
        <v>10</v>
      </c>
    </row>
    <row r="418" spans="1:7" ht="47.25">
      <c r="A418" s="60" t="s">
        <v>230</v>
      </c>
      <c r="B418" s="61">
        <v>917</v>
      </c>
      <c r="C418" s="62">
        <v>4</v>
      </c>
      <c r="D418" s="62">
        <v>12</v>
      </c>
      <c r="E418" s="63" t="s">
        <v>229</v>
      </c>
      <c r="F418" s="56" t="s">
        <v>0</v>
      </c>
      <c r="G418" s="64">
        <v>10</v>
      </c>
    </row>
    <row r="419" spans="1:7" ht="31.5">
      <c r="A419" s="60" t="s">
        <v>183</v>
      </c>
      <c r="B419" s="61">
        <v>917</v>
      </c>
      <c r="C419" s="62">
        <v>4</v>
      </c>
      <c r="D419" s="62">
        <v>12</v>
      </c>
      <c r="E419" s="63" t="s">
        <v>182</v>
      </c>
      <c r="F419" s="56" t="s">
        <v>0</v>
      </c>
      <c r="G419" s="64">
        <v>10</v>
      </c>
    </row>
    <row r="420" spans="1:7" ht="47.25">
      <c r="A420" s="60" t="s">
        <v>181</v>
      </c>
      <c r="B420" s="61">
        <v>917</v>
      </c>
      <c r="C420" s="62">
        <v>4</v>
      </c>
      <c r="D420" s="62">
        <v>12</v>
      </c>
      <c r="E420" s="63" t="s">
        <v>180</v>
      </c>
      <c r="F420" s="56" t="s">
        <v>0</v>
      </c>
      <c r="G420" s="64">
        <v>10</v>
      </c>
    </row>
    <row r="421" spans="1:7">
      <c r="A421" s="60" t="s">
        <v>179</v>
      </c>
      <c r="B421" s="61">
        <v>917</v>
      </c>
      <c r="C421" s="62">
        <v>4</v>
      </c>
      <c r="D421" s="62">
        <v>12</v>
      </c>
      <c r="E421" s="63" t="s">
        <v>177</v>
      </c>
      <c r="F421" s="56" t="s">
        <v>0</v>
      </c>
      <c r="G421" s="64">
        <v>10</v>
      </c>
    </row>
    <row r="422" spans="1:7" ht="31.5">
      <c r="A422" s="60" t="s">
        <v>4</v>
      </c>
      <c r="B422" s="61">
        <v>917</v>
      </c>
      <c r="C422" s="62">
        <v>4</v>
      </c>
      <c r="D422" s="62">
        <v>12</v>
      </c>
      <c r="E422" s="63" t="s">
        <v>177</v>
      </c>
      <c r="F422" s="56" t="s">
        <v>1</v>
      </c>
      <c r="G422" s="64">
        <v>10</v>
      </c>
    </row>
    <row r="423" spans="1:7">
      <c r="A423" s="60" t="s">
        <v>465</v>
      </c>
      <c r="B423" s="61">
        <v>917</v>
      </c>
      <c r="C423" s="62">
        <v>7</v>
      </c>
      <c r="D423" s="62">
        <v>0</v>
      </c>
      <c r="E423" s="63" t="s">
        <v>0</v>
      </c>
      <c r="F423" s="56" t="s">
        <v>0</v>
      </c>
      <c r="G423" s="64">
        <v>313.5</v>
      </c>
    </row>
    <row r="424" spans="1:7" ht="31.5">
      <c r="A424" s="60" t="s">
        <v>70</v>
      </c>
      <c r="B424" s="61">
        <v>917</v>
      </c>
      <c r="C424" s="62">
        <v>7</v>
      </c>
      <c r="D424" s="62">
        <v>5</v>
      </c>
      <c r="E424" s="63" t="s">
        <v>0</v>
      </c>
      <c r="F424" s="56" t="s">
        <v>0</v>
      </c>
      <c r="G424" s="64">
        <v>83.5</v>
      </c>
    </row>
    <row r="425" spans="1:7" ht="47.25">
      <c r="A425" s="60" t="s">
        <v>230</v>
      </c>
      <c r="B425" s="61">
        <v>917</v>
      </c>
      <c r="C425" s="62">
        <v>7</v>
      </c>
      <c r="D425" s="62">
        <v>5</v>
      </c>
      <c r="E425" s="63" t="s">
        <v>229</v>
      </c>
      <c r="F425" s="56" t="s">
        <v>0</v>
      </c>
      <c r="G425" s="64">
        <v>83.5</v>
      </c>
    </row>
    <row r="426" spans="1:7" ht="31.5">
      <c r="A426" s="60" t="s">
        <v>228</v>
      </c>
      <c r="B426" s="61">
        <v>917</v>
      </c>
      <c r="C426" s="62">
        <v>7</v>
      </c>
      <c r="D426" s="62">
        <v>5</v>
      </c>
      <c r="E426" s="63" t="s">
        <v>227</v>
      </c>
      <c r="F426" s="56" t="s">
        <v>0</v>
      </c>
      <c r="G426" s="64">
        <v>83.5</v>
      </c>
    </row>
    <row r="427" spans="1:7" ht="47.25">
      <c r="A427" s="60" t="s">
        <v>226</v>
      </c>
      <c r="B427" s="61">
        <v>917</v>
      </c>
      <c r="C427" s="62">
        <v>7</v>
      </c>
      <c r="D427" s="62">
        <v>5</v>
      </c>
      <c r="E427" s="63" t="s">
        <v>225</v>
      </c>
      <c r="F427" s="56" t="s">
        <v>0</v>
      </c>
      <c r="G427" s="64">
        <v>83.5</v>
      </c>
    </row>
    <row r="428" spans="1:7" ht="47.25">
      <c r="A428" s="60" t="s">
        <v>224</v>
      </c>
      <c r="B428" s="61">
        <v>917</v>
      </c>
      <c r="C428" s="62">
        <v>7</v>
      </c>
      <c r="D428" s="62">
        <v>5</v>
      </c>
      <c r="E428" s="63" t="s">
        <v>223</v>
      </c>
      <c r="F428" s="56" t="s">
        <v>0</v>
      </c>
      <c r="G428" s="64">
        <v>10</v>
      </c>
    </row>
    <row r="429" spans="1:7" ht="31.5">
      <c r="A429" s="60" t="s">
        <v>4</v>
      </c>
      <c r="B429" s="61">
        <v>917</v>
      </c>
      <c r="C429" s="62">
        <v>7</v>
      </c>
      <c r="D429" s="62">
        <v>5</v>
      </c>
      <c r="E429" s="63" t="s">
        <v>223</v>
      </c>
      <c r="F429" s="56" t="s">
        <v>1</v>
      </c>
      <c r="G429" s="64">
        <v>10</v>
      </c>
    </row>
    <row r="430" spans="1:7" ht="47.25">
      <c r="A430" s="60" t="s">
        <v>222</v>
      </c>
      <c r="B430" s="61">
        <v>917</v>
      </c>
      <c r="C430" s="62">
        <v>7</v>
      </c>
      <c r="D430" s="62">
        <v>5</v>
      </c>
      <c r="E430" s="63" t="s">
        <v>221</v>
      </c>
      <c r="F430" s="56" t="s">
        <v>0</v>
      </c>
      <c r="G430" s="64">
        <v>60</v>
      </c>
    </row>
    <row r="431" spans="1:7" ht="31.5">
      <c r="A431" s="60" t="s">
        <v>4</v>
      </c>
      <c r="B431" s="61">
        <v>917</v>
      </c>
      <c r="C431" s="62">
        <v>7</v>
      </c>
      <c r="D431" s="62">
        <v>5</v>
      </c>
      <c r="E431" s="63" t="s">
        <v>221</v>
      </c>
      <c r="F431" s="56" t="s">
        <v>1</v>
      </c>
      <c r="G431" s="64">
        <v>60</v>
      </c>
    </row>
    <row r="432" spans="1:7" ht="63">
      <c r="A432" s="60" t="s">
        <v>220</v>
      </c>
      <c r="B432" s="61">
        <v>917</v>
      </c>
      <c r="C432" s="62">
        <v>7</v>
      </c>
      <c r="D432" s="62">
        <v>5</v>
      </c>
      <c r="E432" s="63" t="s">
        <v>219</v>
      </c>
      <c r="F432" s="56" t="s">
        <v>0</v>
      </c>
      <c r="G432" s="64">
        <v>13.5</v>
      </c>
    </row>
    <row r="433" spans="1:7" ht="31.5">
      <c r="A433" s="60" t="s">
        <v>4</v>
      </c>
      <c r="B433" s="61">
        <v>917</v>
      </c>
      <c r="C433" s="62">
        <v>7</v>
      </c>
      <c r="D433" s="62">
        <v>5</v>
      </c>
      <c r="E433" s="63" t="s">
        <v>219</v>
      </c>
      <c r="F433" s="56" t="s">
        <v>1</v>
      </c>
      <c r="G433" s="64">
        <v>13.5</v>
      </c>
    </row>
    <row r="434" spans="1:7">
      <c r="A434" s="60" t="s">
        <v>93</v>
      </c>
      <c r="B434" s="61">
        <v>917</v>
      </c>
      <c r="C434" s="62">
        <v>7</v>
      </c>
      <c r="D434" s="62">
        <v>7</v>
      </c>
      <c r="E434" s="63" t="s">
        <v>0</v>
      </c>
      <c r="F434" s="56" t="s">
        <v>0</v>
      </c>
      <c r="G434" s="64">
        <v>230</v>
      </c>
    </row>
    <row r="435" spans="1:7" ht="47.25">
      <c r="A435" s="60" t="s">
        <v>138</v>
      </c>
      <c r="B435" s="61">
        <v>917</v>
      </c>
      <c r="C435" s="62">
        <v>7</v>
      </c>
      <c r="D435" s="62">
        <v>7</v>
      </c>
      <c r="E435" s="63" t="s">
        <v>137</v>
      </c>
      <c r="F435" s="56" t="s">
        <v>0</v>
      </c>
      <c r="G435" s="64">
        <v>230</v>
      </c>
    </row>
    <row r="436" spans="1:7" ht="47.25">
      <c r="A436" s="60" t="s">
        <v>136</v>
      </c>
      <c r="B436" s="61">
        <v>917</v>
      </c>
      <c r="C436" s="62">
        <v>7</v>
      </c>
      <c r="D436" s="62">
        <v>7</v>
      </c>
      <c r="E436" s="63" t="s">
        <v>135</v>
      </c>
      <c r="F436" s="56" t="s">
        <v>0</v>
      </c>
      <c r="G436" s="64">
        <v>166</v>
      </c>
    </row>
    <row r="437" spans="1:7" ht="47.25">
      <c r="A437" s="60" t="s">
        <v>134</v>
      </c>
      <c r="B437" s="61">
        <v>917</v>
      </c>
      <c r="C437" s="62">
        <v>7</v>
      </c>
      <c r="D437" s="62">
        <v>7</v>
      </c>
      <c r="E437" s="63" t="s">
        <v>133</v>
      </c>
      <c r="F437" s="56" t="s">
        <v>0</v>
      </c>
      <c r="G437" s="64">
        <v>166</v>
      </c>
    </row>
    <row r="438" spans="1:7" ht="63">
      <c r="A438" s="60" t="s">
        <v>132</v>
      </c>
      <c r="B438" s="61">
        <v>917</v>
      </c>
      <c r="C438" s="62">
        <v>7</v>
      </c>
      <c r="D438" s="62">
        <v>7</v>
      </c>
      <c r="E438" s="63" t="s">
        <v>131</v>
      </c>
      <c r="F438" s="56" t="s">
        <v>0</v>
      </c>
      <c r="G438" s="64">
        <v>106</v>
      </c>
    </row>
    <row r="439" spans="1:7" ht="31.5">
      <c r="A439" s="60" t="s">
        <v>4</v>
      </c>
      <c r="B439" s="61">
        <v>917</v>
      </c>
      <c r="C439" s="62">
        <v>7</v>
      </c>
      <c r="D439" s="62">
        <v>7</v>
      </c>
      <c r="E439" s="63" t="s">
        <v>131</v>
      </c>
      <c r="F439" s="56" t="s">
        <v>1</v>
      </c>
      <c r="G439" s="64">
        <v>106</v>
      </c>
    </row>
    <row r="440" spans="1:7" ht="47.25">
      <c r="A440" s="60" t="s">
        <v>130</v>
      </c>
      <c r="B440" s="61">
        <v>917</v>
      </c>
      <c r="C440" s="62">
        <v>7</v>
      </c>
      <c r="D440" s="62">
        <v>7</v>
      </c>
      <c r="E440" s="63" t="s">
        <v>129</v>
      </c>
      <c r="F440" s="56" t="s">
        <v>0</v>
      </c>
      <c r="G440" s="64">
        <v>40</v>
      </c>
    </row>
    <row r="441" spans="1:7" ht="31.5">
      <c r="A441" s="60" t="s">
        <v>4</v>
      </c>
      <c r="B441" s="61">
        <v>917</v>
      </c>
      <c r="C441" s="62">
        <v>7</v>
      </c>
      <c r="D441" s="62">
        <v>7</v>
      </c>
      <c r="E441" s="63" t="s">
        <v>129</v>
      </c>
      <c r="F441" s="56" t="s">
        <v>1</v>
      </c>
      <c r="G441" s="64">
        <v>40</v>
      </c>
    </row>
    <row r="442" spans="1:7" ht="47.25">
      <c r="A442" s="60" t="s">
        <v>128</v>
      </c>
      <c r="B442" s="61">
        <v>917</v>
      </c>
      <c r="C442" s="62">
        <v>7</v>
      </c>
      <c r="D442" s="62">
        <v>7</v>
      </c>
      <c r="E442" s="63" t="s">
        <v>127</v>
      </c>
      <c r="F442" s="56" t="s">
        <v>0</v>
      </c>
      <c r="G442" s="64">
        <v>20</v>
      </c>
    </row>
    <row r="443" spans="1:7" ht="31.5">
      <c r="A443" s="60" t="s">
        <v>4</v>
      </c>
      <c r="B443" s="61">
        <v>917</v>
      </c>
      <c r="C443" s="62">
        <v>7</v>
      </c>
      <c r="D443" s="62">
        <v>7</v>
      </c>
      <c r="E443" s="63" t="s">
        <v>127</v>
      </c>
      <c r="F443" s="56" t="s">
        <v>1</v>
      </c>
      <c r="G443" s="64">
        <v>20</v>
      </c>
    </row>
    <row r="444" spans="1:7" ht="78.75">
      <c r="A444" s="60" t="s">
        <v>98</v>
      </c>
      <c r="B444" s="61">
        <v>917</v>
      </c>
      <c r="C444" s="62">
        <v>7</v>
      </c>
      <c r="D444" s="62">
        <v>7</v>
      </c>
      <c r="E444" s="63" t="s">
        <v>97</v>
      </c>
      <c r="F444" s="56" t="s">
        <v>0</v>
      </c>
      <c r="G444" s="64">
        <v>64</v>
      </c>
    </row>
    <row r="445" spans="1:7" ht="47.25">
      <c r="A445" s="60" t="s">
        <v>96</v>
      </c>
      <c r="B445" s="61">
        <v>917</v>
      </c>
      <c r="C445" s="62">
        <v>7</v>
      </c>
      <c r="D445" s="62">
        <v>7</v>
      </c>
      <c r="E445" s="63" t="s">
        <v>95</v>
      </c>
      <c r="F445" s="56" t="s">
        <v>0</v>
      </c>
      <c r="G445" s="64">
        <v>64</v>
      </c>
    </row>
    <row r="446" spans="1:7" ht="31.5">
      <c r="A446" s="60" t="s">
        <v>94</v>
      </c>
      <c r="B446" s="61">
        <v>917</v>
      </c>
      <c r="C446" s="62">
        <v>7</v>
      </c>
      <c r="D446" s="62">
        <v>7</v>
      </c>
      <c r="E446" s="63" t="s">
        <v>92</v>
      </c>
      <c r="F446" s="56" t="s">
        <v>0</v>
      </c>
      <c r="G446" s="64">
        <v>64</v>
      </c>
    </row>
    <row r="447" spans="1:7" ht="31.5">
      <c r="A447" s="60" t="s">
        <v>4</v>
      </c>
      <c r="B447" s="61">
        <v>917</v>
      </c>
      <c r="C447" s="62">
        <v>7</v>
      </c>
      <c r="D447" s="62">
        <v>7</v>
      </c>
      <c r="E447" s="63" t="s">
        <v>92</v>
      </c>
      <c r="F447" s="56" t="s">
        <v>1</v>
      </c>
      <c r="G447" s="64">
        <v>64</v>
      </c>
    </row>
    <row r="448" spans="1:7">
      <c r="A448" s="60" t="s">
        <v>467</v>
      </c>
      <c r="B448" s="61">
        <v>917</v>
      </c>
      <c r="C448" s="62">
        <v>9</v>
      </c>
      <c r="D448" s="62">
        <v>0</v>
      </c>
      <c r="E448" s="63" t="s">
        <v>0</v>
      </c>
      <c r="F448" s="56" t="s">
        <v>0</v>
      </c>
      <c r="G448" s="64">
        <v>70</v>
      </c>
    </row>
    <row r="449" spans="1:7">
      <c r="A449" s="60" t="s">
        <v>82</v>
      </c>
      <c r="B449" s="61">
        <v>917</v>
      </c>
      <c r="C449" s="62">
        <v>9</v>
      </c>
      <c r="D449" s="62">
        <v>9</v>
      </c>
      <c r="E449" s="63" t="s">
        <v>0</v>
      </c>
      <c r="F449" s="56" t="s">
        <v>0</v>
      </c>
      <c r="G449" s="64">
        <v>70</v>
      </c>
    </row>
    <row r="450" spans="1:7" ht="47.25">
      <c r="A450" s="60" t="s">
        <v>91</v>
      </c>
      <c r="B450" s="61">
        <v>917</v>
      </c>
      <c r="C450" s="62">
        <v>9</v>
      </c>
      <c r="D450" s="62">
        <v>9</v>
      </c>
      <c r="E450" s="63" t="s">
        <v>90</v>
      </c>
      <c r="F450" s="56" t="s">
        <v>0</v>
      </c>
      <c r="G450" s="64">
        <v>70</v>
      </c>
    </row>
    <row r="451" spans="1:7" ht="47.25">
      <c r="A451" s="60" t="s">
        <v>91</v>
      </c>
      <c r="B451" s="61">
        <v>917</v>
      </c>
      <c r="C451" s="62">
        <v>9</v>
      </c>
      <c r="D451" s="62">
        <v>9</v>
      </c>
      <c r="E451" s="63" t="s">
        <v>90</v>
      </c>
      <c r="F451" s="56" t="s">
        <v>0</v>
      </c>
      <c r="G451" s="64">
        <v>70</v>
      </c>
    </row>
    <row r="452" spans="1:7" ht="47.25">
      <c r="A452" s="60" t="s">
        <v>89</v>
      </c>
      <c r="B452" s="61">
        <v>917</v>
      </c>
      <c r="C452" s="62">
        <v>9</v>
      </c>
      <c r="D452" s="62">
        <v>9</v>
      </c>
      <c r="E452" s="63" t="s">
        <v>88</v>
      </c>
      <c r="F452" s="56" t="s">
        <v>0</v>
      </c>
      <c r="G452" s="64">
        <v>70</v>
      </c>
    </row>
    <row r="453" spans="1:7" ht="63">
      <c r="A453" s="60" t="s">
        <v>87</v>
      </c>
      <c r="B453" s="61">
        <v>917</v>
      </c>
      <c r="C453" s="62">
        <v>9</v>
      </c>
      <c r="D453" s="62">
        <v>9</v>
      </c>
      <c r="E453" s="63" t="s">
        <v>85</v>
      </c>
      <c r="F453" s="56" t="s">
        <v>0</v>
      </c>
      <c r="G453" s="64">
        <v>50</v>
      </c>
    </row>
    <row r="454" spans="1:7">
      <c r="A454" s="60" t="s">
        <v>86</v>
      </c>
      <c r="B454" s="61">
        <v>917</v>
      </c>
      <c r="C454" s="62">
        <v>9</v>
      </c>
      <c r="D454" s="62">
        <v>9</v>
      </c>
      <c r="E454" s="63" t="s">
        <v>85</v>
      </c>
      <c r="F454" s="56" t="s">
        <v>84</v>
      </c>
      <c r="G454" s="64">
        <v>50</v>
      </c>
    </row>
    <row r="455" spans="1:7" ht="31.15" customHeight="1">
      <c r="A455" s="60" t="s">
        <v>83</v>
      </c>
      <c r="B455" s="61">
        <v>917</v>
      </c>
      <c r="C455" s="62">
        <v>9</v>
      </c>
      <c r="D455" s="62">
        <v>9</v>
      </c>
      <c r="E455" s="63" t="s">
        <v>81</v>
      </c>
      <c r="F455" s="56" t="s">
        <v>0</v>
      </c>
      <c r="G455" s="64">
        <v>20</v>
      </c>
    </row>
    <row r="456" spans="1:7" ht="31.5">
      <c r="A456" s="60" t="s">
        <v>4</v>
      </c>
      <c r="B456" s="61">
        <v>917</v>
      </c>
      <c r="C456" s="62">
        <v>9</v>
      </c>
      <c r="D456" s="62">
        <v>9</v>
      </c>
      <c r="E456" s="63" t="s">
        <v>81</v>
      </c>
      <c r="F456" s="56" t="s">
        <v>1</v>
      </c>
      <c r="G456" s="64">
        <v>20</v>
      </c>
    </row>
    <row r="457" spans="1:7">
      <c r="A457" s="60" t="s">
        <v>468</v>
      </c>
      <c r="B457" s="61">
        <v>917</v>
      </c>
      <c r="C457" s="62">
        <v>10</v>
      </c>
      <c r="D457" s="62">
        <v>0</v>
      </c>
      <c r="E457" s="63" t="s">
        <v>0</v>
      </c>
      <c r="F457" s="56" t="s">
        <v>0</v>
      </c>
      <c r="G457" s="64">
        <v>5181.3999999999996</v>
      </c>
    </row>
    <row r="458" spans="1:7">
      <c r="A458" s="60" t="s">
        <v>215</v>
      </c>
      <c r="B458" s="61">
        <v>917</v>
      </c>
      <c r="C458" s="62">
        <v>10</v>
      </c>
      <c r="D458" s="62">
        <v>1</v>
      </c>
      <c r="E458" s="63" t="s">
        <v>0</v>
      </c>
      <c r="F458" s="56" t="s">
        <v>0</v>
      </c>
      <c r="G458" s="64">
        <v>4708.3999999999996</v>
      </c>
    </row>
    <row r="459" spans="1:7" ht="47.25">
      <c r="A459" s="60" t="s">
        <v>230</v>
      </c>
      <c r="B459" s="61">
        <v>917</v>
      </c>
      <c r="C459" s="62">
        <v>10</v>
      </c>
      <c r="D459" s="62">
        <v>1</v>
      </c>
      <c r="E459" s="63" t="s">
        <v>229</v>
      </c>
      <c r="F459" s="56" t="s">
        <v>0</v>
      </c>
      <c r="G459" s="64">
        <v>4708.3999999999996</v>
      </c>
    </row>
    <row r="460" spans="1:7" ht="31.5">
      <c r="A460" s="60" t="s">
        <v>228</v>
      </c>
      <c r="B460" s="61">
        <v>917</v>
      </c>
      <c r="C460" s="62">
        <v>10</v>
      </c>
      <c r="D460" s="62">
        <v>1</v>
      </c>
      <c r="E460" s="63" t="s">
        <v>227</v>
      </c>
      <c r="F460" s="56" t="s">
        <v>0</v>
      </c>
      <c r="G460" s="64">
        <v>4708.3999999999996</v>
      </c>
    </row>
    <row r="461" spans="1:7" ht="31.5">
      <c r="A461" s="60" t="s">
        <v>218</v>
      </c>
      <c r="B461" s="61">
        <v>917</v>
      </c>
      <c r="C461" s="62">
        <v>10</v>
      </c>
      <c r="D461" s="62">
        <v>1</v>
      </c>
      <c r="E461" s="63" t="s">
        <v>217</v>
      </c>
      <c r="F461" s="56" t="s">
        <v>0</v>
      </c>
      <c r="G461" s="64">
        <v>4708.3999999999996</v>
      </c>
    </row>
    <row r="462" spans="1:7" ht="110.25">
      <c r="A462" s="60" t="s">
        <v>216</v>
      </c>
      <c r="B462" s="61">
        <v>917</v>
      </c>
      <c r="C462" s="62">
        <v>10</v>
      </c>
      <c r="D462" s="62">
        <v>1</v>
      </c>
      <c r="E462" s="63" t="s">
        <v>214</v>
      </c>
      <c r="F462" s="56" t="s">
        <v>0</v>
      </c>
      <c r="G462" s="64">
        <v>4708.3999999999996</v>
      </c>
    </row>
    <row r="463" spans="1:7">
      <c r="A463" s="60" t="s">
        <v>86</v>
      </c>
      <c r="B463" s="61">
        <v>917</v>
      </c>
      <c r="C463" s="62">
        <v>10</v>
      </c>
      <c r="D463" s="62">
        <v>1</v>
      </c>
      <c r="E463" s="63" t="s">
        <v>214</v>
      </c>
      <c r="F463" s="56" t="s">
        <v>84</v>
      </c>
      <c r="G463" s="64">
        <v>4708.3999999999996</v>
      </c>
    </row>
    <row r="464" spans="1:7">
      <c r="A464" s="60" t="s">
        <v>100</v>
      </c>
      <c r="B464" s="61">
        <v>917</v>
      </c>
      <c r="C464" s="62">
        <v>10</v>
      </c>
      <c r="D464" s="62">
        <v>3</v>
      </c>
      <c r="E464" s="63" t="s">
        <v>0</v>
      </c>
      <c r="F464" s="56" t="s">
        <v>0</v>
      </c>
      <c r="G464" s="64">
        <v>368</v>
      </c>
    </row>
    <row r="465" spans="1:7" ht="47.25">
      <c r="A465" s="60" t="s">
        <v>138</v>
      </c>
      <c r="B465" s="61">
        <v>917</v>
      </c>
      <c r="C465" s="62">
        <v>10</v>
      </c>
      <c r="D465" s="62">
        <v>3</v>
      </c>
      <c r="E465" s="63" t="s">
        <v>137</v>
      </c>
      <c r="F465" s="56" t="s">
        <v>0</v>
      </c>
      <c r="G465" s="64">
        <v>368</v>
      </c>
    </row>
    <row r="466" spans="1:7" ht="31.5">
      <c r="A466" s="60" t="s">
        <v>107</v>
      </c>
      <c r="B466" s="61">
        <v>917</v>
      </c>
      <c r="C466" s="62">
        <v>10</v>
      </c>
      <c r="D466" s="62">
        <v>3</v>
      </c>
      <c r="E466" s="63" t="s">
        <v>106</v>
      </c>
      <c r="F466" s="56" t="s">
        <v>0</v>
      </c>
      <c r="G466" s="64">
        <v>368</v>
      </c>
    </row>
    <row r="467" spans="1:7" ht="47.25">
      <c r="A467" s="60" t="s">
        <v>105</v>
      </c>
      <c r="B467" s="61">
        <v>917</v>
      </c>
      <c r="C467" s="62">
        <v>10</v>
      </c>
      <c r="D467" s="62">
        <v>3</v>
      </c>
      <c r="E467" s="63" t="s">
        <v>104</v>
      </c>
      <c r="F467" s="56" t="s">
        <v>0</v>
      </c>
      <c r="G467" s="64">
        <v>368</v>
      </c>
    </row>
    <row r="468" spans="1:7" ht="63">
      <c r="A468" s="60" t="s">
        <v>103</v>
      </c>
      <c r="B468" s="61">
        <v>917</v>
      </c>
      <c r="C468" s="62">
        <v>10</v>
      </c>
      <c r="D468" s="62">
        <v>3</v>
      </c>
      <c r="E468" s="63" t="s">
        <v>102</v>
      </c>
      <c r="F468" s="56" t="s">
        <v>0</v>
      </c>
      <c r="G468" s="64">
        <v>25</v>
      </c>
    </row>
    <row r="469" spans="1:7">
      <c r="A469" s="60" t="s">
        <v>86</v>
      </c>
      <c r="B469" s="61">
        <v>917</v>
      </c>
      <c r="C469" s="62">
        <v>10</v>
      </c>
      <c r="D469" s="62">
        <v>3</v>
      </c>
      <c r="E469" s="63" t="s">
        <v>102</v>
      </c>
      <c r="F469" s="56" t="s">
        <v>84</v>
      </c>
      <c r="G469" s="64">
        <v>25</v>
      </c>
    </row>
    <row r="470" spans="1:7">
      <c r="A470" s="60" t="s">
        <v>101</v>
      </c>
      <c r="B470" s="61">
        <v>917</v>
      </c>
      <c r="C470" s="62">
        <v>10</v>
      </c>
      <c r="D470" s="62">
        <v>3</v>
      </c>
      <c r="E470" s="63" t="s">
        <v>99</v>
      </c>
      <c r="F470" s="56" t="s">
        <v>0</v>
      </c>
      <c r="G470" s="64">
        <v>343</v>
      </c>
    </row>
    <row r="471" spans="1:7">
      <c r="A471" s="60" t="s">
        <v>86</v>
      </c>
      <c r="B471" s="61">
        <v>917</v>
      </c>
      <c r="C471" s="62">
        <v>10</v>
      </c>
      <c r="D471" s="62">
        <v>3</v>
      </c>
      <c r="E471" s="63" t="s">
        <v>99</v>
      </c>
      <c r="F471" s="56" t="s">
        <v>84</v>
      </c>
      <c r="G471" s="64">
        <v>343</v>
      </c>
    </row>
    <row r="472" spans="1:7">
      <c r="A472" s="60" t="s">
        <v>44</v>
      </c>
      <c r="B472" s="61">
        <v>917</v>
      </c>
      <c r="C472" s="62">
        <v>10</v>
      </c>
      <c r="D472" s="62">
        <v>6</v>
      </c>
      <c r="E472" s="63" t="s">
        <v>0</v>
      </c>
      <c r="F472" s="56" t="s">
        <v>0</v>
      </c>
      <c r="G472" s="64">
        <v>105</v>
      </c>
    </row>
    <row r="473" spans="1:7" ht="47.25">
      <c r="A473" s="60" t="s">
        <v>80</v>
      </c>
      <c r="B473" s="61">
        <v>917</v>
      </c>
      <c r="C473" s="62">
        <v>10</v>
      </c>
      <c r="D473" s="62">
        <v>6</v>
      </c>
      <c r="E473" s="63" t="s">
        <v>79</v>
      </c>
      <c r="F473" s="56" t="s">
        <v>0</v>
      </c>
      <c r="G473" s="64">
        <v>105</v>
      </c>
    </row>
    <row r="474" spans="1:7" ht="46.15" customHeight="1">
      <c r="A474" s="60" t="s">
        <v>78</v>
      </c>
      <c r="B474" s="61">
        <v>917</v>
      </c>
      <c r="C474" s="62">
        <v>10</v>
      </c>
      <c r="D474" s="62">
        <v>6</v>
      </c>
      <c r="E474" s="63" t="s">
        <v>77</v>
      </c>
      <c r="F474" s="56" t="s">
        <v>0</v>
      </c>
      <c r="G474" s="64">
        <v>5</v>
      </c>
    </row>
    <row r="475" spans="1:7" ht="78.75">
      <c r="A475" s="60" t="s">
        <v>63</v>
      </c>
      <c r="B475" s="61">
        <v>917</v>
      </c>
      <c r="C475" s="62">
        <v>10</v>
      </c>
      <c r="D475" s="62">
        <v>6</v>
      </c>
      <c r="E475" s="63" t="s">
        <v>62</v>
      </c>
      <c r="F475" s="56" t="s">
        <v>0</v>
      </c>
      <c r="G475" s="64">
        <v>5</v>
      </c>
    </row>
    <row r="476" spans="1:7" ht="31.5">
      <c r="A476" s="60" t="s">
        <v>61</v>
      </c>
      <c r="B476" s="61">
        <v>917</v>
      </c>
      <c r="C476" s="62">
        <v>10</v>
      </c>
      <c r="D476" s="62">
        <v>6</v>
      </c>
      <c r="E476" s="63" t="s">
        <v>60</v>
      </c>
      <c r="F476" s="56" t="s">
        <v>0</v>
      </c>
      <c r="G476" s="64">
        <v>5</v>
      </c>
    </row>
    <row r="477" spans="1:7" ht="31.5">
      <c r="A477" s="60" t="s">
        <v>4</v>
      </c>
      <c r="B477" s="61">
        <v>917</v>
      </c>
      <c r="C477" s="62">
        <v>10</v>
      </c>
      <c r="D477" s="62">
        <v>6</v>
      </c>
      <c r="E477" s="63" t="s">
        <v>60</v>
      </c>
      <c r="F477" s="56" t="s">
        <v>1</v>
      </c>
      <c r="G477" s="64">
        <v>5</v>
      </c>
    </row>
    <row r="478" spans="1:7" ht="47.25">
      <c r="A478" s="60" t="s">
        <v>59</v>
      </c>
      <c r="B478" s="61">
        <v>917</v>
      </c>
      <c r="C478" s="62">
        <v>10</v>
      </c>
      <c r="D478" s="62">
        <v>6</v>
      </c>
      <c r="E478" s="63" t="s">
        <v>58</v>
      </c>
      <c r="F478" s="56" t="s">
        <v>0</v>
      </c>
      <c r="G478" s="64">
        <v>100</v>
      </c>
    </row>
    <row r="479" spans="1:7" ht="47.25">
      <c r="A479" s="60" t="s">
        <v>57</v>
      </c>
      <c r="B479" s="61">
        <v>917</v>
      </c>
      <c r="C479" s="62">
        <v>10</v>
      </c>
      <c r="D479" s="62">
        <v>6</v>
      </c>
      <c r="E479" s="63" t="s">
        <v>56</v>
      </c>
      <c r="F479" s="56" t="s">
        <v>0</v>
      </c>
      <c r="G479" s="64">
        <v>100</v>
      </c>
    </row>
    <row r="480" spans="1:7" ht="31.5">
      <c r="A480" s="60" t="s">
        <v>55</v>
      </c>
      <c r="B480" s="61">
        <v>917</v>
      </c>
      <c r="C480" s="62">
        <v>10</v>
      </c>
      <c r="D480" s="62">
        <v>6</v>
      </c>
      <c r="E480" s="63" t="s">
        <v>54</v>
      </c>
      <c r="F480" s="56" t="s">
        <v>0</v>
      </c>
      <c r="G480" s="64">
        <v>5</v>
      </c>
    </row>
    <row r="481" spans="1:7" ht="31.5">
      <c r="A481" s="60" t="s">
        <v>4</v>
      </c>
      <c r="B481" s="61">
        <v>917</v>
      </c>
      <c r="C481" s="62">
        <v>10</v>
      </c>
      <c r="D481" s="62">
        <v>6</v>
      </c>
      <c r="E481" s="63" t="s">
        <v>54</v>
      </c>
      <c r="F481" s="56" t="s">
        <v>1</v>
      </c>
      <c r="G481" s="64">
        <v>5</v>
      </c>
    </row>
    <row r="482" spans="1:7" ht="31.5">
      <c r="A482" s="60" t="s">
        <v>53</v>
      </c>
      <c r="B482" s="61">
        <v>917</v>
      </c>
      <c r="C482" s="62">
        <v>10</v>
      </c>
      <c r="D482" s="62">
        <v>6</v>
      </c>
      <c r="E482" s="63" t="s">
        <v>52</v>
      </c>
      <c r="F482" s="56" t="s">
        <v>0</v>
      </c>
      <c r="G482" s="64">
        <v>13</v>
      </c>
    </row>
    <row r="483" spans="1:7" ht="31.5">
      <c r="A483" s="60" t="s">
        <v>4</v>
      </c>
      <c r="B483" s="61">
        <v>917</v>
      </c>
      <c r="C483" s="62">
        <v>10</v>
      </c>
      <c r="D483" s="62">
        <v>6</v>
      </c>
      <c r="E483" s="63" t="s">
        <v>52</v>
      </c>
      <c r="F483" s="56" t="s">
        <v>1</v>
      </c>
      <c r="G483" s="64">
        <v>13</v>
      </c>
    </row>
    <row r="484" spans="1:7" ht="31.5">
      <c r="A484" s="60" t="s">
        <v>51</v>
      </c>
      <c r="B484" s="61">
        <v>917</v>
      </c>
      <c r="C484" s="62">
        <v>10</v>
      </c>
      <c r="D484" s="62">
        <v>6</v>
      </c>
      <c r="E484" s="63" t="s">
        <v>50</v>
      </c>
      <c r="F484" s="56" t="s">
        <v>0</v>
      </c>
      <c r="G484" s="64">
        <v>30</v>
      </c>
    </row>
    <row r="485" spans="1:7" ht="31.5">
      <c r="A485" s="60" t="s">
        <v>4</v>
      </c>
      <c r="B485" s="61">
        <v>917</v>
      </c>
      <c r="C485" s="62">
        <v>10</v>
      </c>
      <c r="D485" s="62">
        <v>6</v>
      </c>
      <c r="E485" s="63" t="s">
        <v>50</v>
      </c>
      <c r="F485" s="56" t="s">
        <v>1</v>
      </c>
      <c r="G485" s="64">
        <v>30</v>
      </c>
    </row>
    <row r="486" spans="1:7" ht="31.5">
      <c r="A486" s="60" t="s">
        <v>49</v>
      </c>
      <c r="B486" s="61">
        <v>917</v>
      </c>
      <c r="C486" s="62">
        <v>10</v>
      </c>
      <c r="D486" s="62">
        <v>6</v>
      </c>
      <c r="E486" s="63" t="s">
        <v>48</v>
      </c>
      <c r="F486" s="56" t="s">
        <v>0</v>
      </c>
      <c r="G486" s="64">
        <v>39</v>
      </c>
    </row>
    <row r="487" spans="1:7" ht="31.5">
      <c r="A487" s="60" t="s">
        <v>4</v>
      </c>
      <c r="B487" s="61">
        <v>917</v>
      </c>
      <c r="C487" s="62">
        <v>10</v>
      </c>
      <c r="D487" s="62">
        <v>6</v>
      </c>
      <c r="E487" s="63" t="s">
        <v>48</v>
      </c>
      <c r="F487" s="56" t="s">
        <v>1</v>
      </c>
      <c r="G487" s="64">
        <v>39</v>
      </c>
    </row>
    <row r="488" spans="1:7" ht="31.5">
      <c r="A488" s="60" t="s">
        <v>47</v>
      </c>
      <c r="B488" s="61">
        <v>917</v>
      </c>
      <c r="C488" s="62">
        <v>10</v>
      </c>
      <c r="D488" s="62">
        <v>6</v>
      </c>
      <c r="E488" s="63" t="s">
        <v>46</v>
      </c>
      <c r="F488" s="56" t="s">
        <v>0</v>
      </c>
      <c r="G488" s="64">
        <v>2</v>
      </c>
    </row>
    <row r="489" spans="1:7" ht="31.5">
      <c r="A489" s="60" t="s">
        <v>4</v>
      </c>
      <c r="B489" s="61">
        <v>917</v>
      </c>
      <c r="C489" s="62">
        <v>10</v>
      </c>
      <c r="D489" s="62">
        <v>6</v>
      </c>
      <c r="E489" s="63" t="s">
        <v>46</v>
      </c>
      <c r="F489" s="56" t="s">
        <v>1</v>
      </c>
      <c r="G489" s="64">
        <v>2</v>
      </c>
    </row>
    <row r="490" spans="1:7">
      <c r="A490" s="60" t="s">
        <v>45</v>
      </c>
      <c r="B490" s="61">
        <v>917</v>
      </c>
      <c r="C490" s="62">
        <v>10</v>
      </c>
      <c r="D490" s="62">
        <v>6</v>
      </c>
      <c r="E490" s="63" t="s">
        <v>43</v>
      </c>
      <c r="F490" s="56" t="s">
        <v>0</v>
      </c>
      <c r="G490" s="64">
        <v>11</v>
      </c>
    </row>
    <row r="491" spans="1:7" ht="31.5">
      <c r="A491" s="60" t="s">
        <v>4</v>
      </c>
      <c r="B491" s="61">
        <v>917</v>
      </c>
      <c r="C491" s="62">
        <v>10</v>
      </c>
      <c r="D491" s="62">
        <v>6</v>
      </c>
      <c r="E491" s="63" t="s">
        <v>43</v>
      </c>
      <c r="F491" s="56" t="s">
        <v>1</v>
      </c>
      <c r="G491" s="64">
        <v>11</v>
      </c>
    </row>
    <row r="492" spans="1:7">
      <c r="A492" s="60" t="s">
        <v>469</v>
      </c>
      <c r="B492" s="61">
        <v>917</v>
      </c>
      <c r="C492" s="62">
        <v>11</v>
      </c>
      <c r="D492" s="62">
        <v>0</v>
      </c>
      <c r="E492" s="63" t="s">
        <v>0</v>
      </c>
      <c r="F492" s="56" t="s">
        <v>0</v>
      </c>
      <c r="G492" s="64">
        <v>359</v>
      </c>
    </row>
    <row r="493" spans="1:7">
      <c r="A493" s="60" t="s">
        <v>109</v>
      </c>
      <c r="B493" s="61">
        <v>917</v>
      </c>
      <c r="C493" s="62">
        <v>11</v>
      </c>
      <c r="D493" s="62">
        <v>1</v>
      </c>
      <c r="E493" s="63" t="s">
        <v>0</v>
      </c>
      <c r="F493" s="56" t="s">
        <v>0</v>
      </c>
      <c r="G493" s="64">
        <v>359</v>
      </c>
    </row>
    <row r="494" spans="1:7" ht="47.25">
      <c r="A494" s="60" t="s">
        <v>138</v>
      </c>
      <c r="B494" s="61">
        <v>917</v>
      </c>
      <c r="C494" s="62">
        <v>11</v>
      </c>
      <c r="D494" s="62">
        <v>1</v>
      </c>
      <c r="E494" s="63" t="s">
        <v>137</v>
      </c>
      <c r="F494" s="56" t="s">
        <v>0</v>
      </c>
      <c r="G494" s="64">
        <v>359</v>
      </c>
    </row>
    <row r="495" spans="1:7" ht="47.25">
      <c r="A495" s="60" t="s">
        <v>126</v>
      </c>
      <c r="B495" s="61">
        <v>917</v>
      </c>
      <c r="C495" s="62">
        <v>11</v>
      </c>
      <c r="D495" s="62">
        <v>1</v>
      </c>
      <c r="E495" s="63" t="s">
        <v>125</v>
      </c>
      <c r="F495" s="56" t="s">
        <v>0</v>
      </c>
      <c r="G495" s="64">
        <v>359</v>
      </c>
    </row>
    <row r="496" spans="1:7" ht="31.5">
      <c r="A496" s="60" t="s">
        <v>124</v>
      </c>
      <c r="B496" s="61">
        <v>917</v>
      </c>
      <c r="C496" s="62">
        <v>11</v>
      </c>
      <c r="D496" s="62">
        <v>1</v>
      </c>
      <c r="E496" s="63" t="s">
        <v>123</v>
      </c>
      <c r="F496" s="56" t="s">
        <v>0</v>
      </c>
      <c r="G496" s="64">
        <v>274</v>
      </c>
    </row>
    <row r="497" spans="1:7" ht="31.5">
      <c r="A497" s="60" t="s">
        <v>122</v>
      </c>
      <c r="B497" s="61">
        <v>917</v>
      </c>
      <c r="C497" s="62">
        <v>11</v>
      </c>
      <c r="D497" s="62">
        <v>1</v>
      </c>
      <c r="E497" s="63" t="s">
        <v>121</v>
      </c>
      <c r="F497" s="56" t="s">
        <v>0</v>
      </c>
      <c r="G497" s="64">
        <v>253</v>
      </c>
    </row>
    <row r="498" spans="1:7" ht="31.5">
      <c r="A498" s="60" t="s">
        <v>4</v>
      </c>
      <c r="B498" s="61">
        <v>917</v>
      </c>
      <c r="C498" s="62">
        <v>11</v>
      </c>
      <c r="D498" s="62">
        <v>1</v>
      </c>
      <c r="E498" s="63" t="s">
        <v>121</v>
      </c>
      <c r="F498" s="56" t="s">
        <v>1</v>
      </c>
      <c r="G498" s="64">
        <v>253</v>
      </c>
    </row>
    <row r="499" spans="1:7" ht="47.25">
      <c r="A499" s="60" t="s">
        <v>120</v>
      </c>
      <c r="B499" s="61">
        <v>917</v>
      </c>
      <c r="C499" s="62">
        <v>11</v>
      </c>
      <c r="D499" s="62">
        <v>1</v>
      </c>
      <c r="E499" s="63" t="s">
        <v>119</v>
      </c>
      <c r="F499" s="56" t="s">
        <v>0</v>
      </c>
      <c r="G499" s="64">
        <v>6</v>
      </c>
    </row>
    <row r="500" spans="1:7" ht="31.5">
      <c r="A500" s="60" t="s">
        <v>4</v>
      </c>
      <c r="B500" s="61">
        <v>917</v>
      </c>
      <c r="C500" s="62">
        <v>11</v>
      </c>
      <c r="D500" s="62">
        <v>1</v>
      </c>
      <c r="E500" s="63" t="s">
        <v>119</v>
      </c>
      <c r="F500" s="56" t="s">
        <v>1</v>
      </c>
      <c r="G500" s="64">
        <v>6</v>
      </c>
    </row>
    <row r="501" spans="1:7" ht="47.25">
      <c r="A501" s="60" t="s">
        <v>118</v>
      </c>
      <c r="B501" s="61">
        <v>917</v>
      </c>
      <c r="C501" s="62">
        <v>11</v>
      </c>
      <c r="D501" s="62">
        <v>1</v>
      </c>
      <c r="E501" s="63" t="s">
        <v>117</v>
      </c>
      <c r="F501" s="56" t="s">
        <v>0</v>
      </c>
      <c r="G501" s="64">
        <v>15</v>
      </c>
    </row>
    <row r="502" spans="1:7" ht="31.5">
      <c r="A502" s="60" t="s">
        <v>4</v>
      </c>
      <c r="B502" s="61">
        <v>917</v>
      </c>
      <c r="C502" s="62">
        <v>11</v>
      </c>
      <c r="D502" s="62">
        <v>1</v>
      </c>
      <c r="E502" s="63" t="s">
        <v>117</v>
      </c>
      <c r="F502" s="56" t="s">
        <v>1</v>
      </c>
      <c r="G502" s="64">
        <v>15</v>
      </c>
    </row>
    <row r="503" spans="1:7" ht="31.5">
      <c r="A503" s="60" t="s">
        <v>114</v>
      </c>
      <c r="B503" s="61">
        <v>917</v>
      </c>
      <c r="C503" s="62">
        <v>11</v>
      </c>
      <c r="D503" s="62">
        <v>1</v>
      </c>
      <c r="E503" s="63" t="s">
        <v>113</v>
      </c>
      <c r="F503" s="56" t="s">
        <v>0</v>
      </c>
      <c r="G503" s="64">
        <v>85</v>
      </c>
    </row>
    <row r="504" spans="1:7" ht="31.5">
      <c r="A504" s="60" t="s">
        <v>112</v>
      </c>
      <c r="B504" s="61">
        <v>917</v>
      </c>
      <c r="C504" s="62">
        <v>11</v>
      </c>
      <c r="D504" s="62">
        <v>1</v>
      </c>
      <c r="E504" s="63" t="s">
        <v>111</v>
      </c>
      <c r="F504" s="56" t="s">
        <v>0</v>
      </c>
      <c r="G504" s="64">
        <v>75</v>
      </c>
    </row>
    <row r="505" spans="1:7" ht="31.5">
      <c r="A505" s="60" t="s">
        <v>4</v>
      </c>
      <c r="B505" s="61">
        <v>917</v>
      </c>
      <c r="C505" s="62">
        <v>11</v>
      </c>
      <c r="D505" s="62">
        <v>1</v>
      </c>
      <c r="E505" s="63" t="s">
        <v>111</v>
      </c>
      <c r="F505" s="56" t="s">
        <v>1</v>
      </c>
      <c r="G505" s="64">
        <v>75</v>
      </c>
    </row>
    <row r="506" spans="1:7" ht="31.5">
      <c r="A506" s="60" t="s">
        <v>110</v>
      </c>
      <c r="B506" s="61">
        <v>917</v>
      </c>
      <c r="C506" s="62">
        <v>11</v>
      </c>
      <c r="D506" s="62">
        <v>1</v>
      </c>
      <c r="E506" s="63" t="s">
        <v>108</v>
      </c>
      <c r="F506" s="56" t="s">
        <v>0</v>
      </c>
      <c r="G506" s="64">
        <v>10</v>
      </c>
    </row>
    <row r="507" spans="1:7" ht="31.5">
      <c r="A507" s="60" t="s">
        <v>4</v>
      </c>
      <c r="B507" s="61">
        <v>917</v>
      </c>
      <c r="C507" s="62">
        <v>11</v>
      </c>
      <c r="D507" s="62">
        <v>1</v>
      </c>
      <c r="E507" s="63" t="s">
        <v>108</v>
      </c>
      <c r="F507" s="56" t="s">
        <v>1</v>
      </c>
      <c r="G507" s="64">
        <v>10</v>
      </c>
    </row>
    <row r="508" spans="1:7" s="71" customFormat="1" ht="47.25">
      <c r="A508" s="66" t="s">
        <v>485</v>
      </c>
      <c r="B508" s="67">
        <v>918</v>
      </c>
      <c r="C508" s="68">
        <v>0</v>
      </c>
      <c r="D508" s="68">
        <v>0</v>
      </c>
      <c r="E508" s="69" t="s">
        <v>0</v>
      </c>
      <c r="F508" s="70" t="s">
        <v>0</v>
      </c>
      <c r="G508" s="65">
        <v>171473.5</v>
      </c>
    </row>
    <row r="509" spans="1:7" ht="31.5">
      <c r="A509" s="60" t="s">
        <v>461</v>
      </c>
      <c r="B509" s="61">
        <v>918</v>
      </c>
      <c r="C509" s="62">
        <v>3</v>
      </c>
      <c r="D509" s="62">
        <v>0</v>
      </c>
      <c r="E509" s="63" t="s">
        <v>0</v>
      </c>
      <c r="F509" s="56" t="s">
        <v>0</v>
      </c>
      <c r="G509" s="64">
        <v>3551</v>
      </c>
    </row>
    <row r="510" spans="1:7" ht="31.5">
      <c r="A510" s="60" t="s">
        <v>140</v>
      </c>
      <c r="B510" s="61">
        <v>918</v>
      </c>
      <c r="C510" s="62">
        <v>3</v>
      </c>
      <c r="D510" s="62">
        <v>14</v>
      </c>
      <c r="E510" s="63" t="s">
        <v>0</v>
      </c>
      <c r="F510" s="56" t="s">
        <v>0</v>
      </c>
      <c r="G510" s="64">
        <v>3551</v>
      </c>
    </row>
    <row r="511" spans="1:7" ht="47.25">
      <c r="A511" s="60" t="s">
        <v>176</v>
      </c>
      <c r="B511" s="61">
        <v>918</v>
      </c>
      <c r="C511" s="62">
        <v>3</v>
      </c>
      <c r="D511" s="62">
        <v>14</v>
      </c>
      <c r="E511" s="63" t="s">
        <v>175</v>
      </c>
      <c r="F511" s="56" t="s">
        <v>0</v>
      </c>
      <c r="G511" s="64">
        <v>3551</v>
      </c>
    </row>
    <row r="512" spans="1:7" ht="31.5">
      <c r="A512" s="60" t="s">
        <v>156</v>
      </c>
      <c r="B512" s="61">
        <v>918</v>
      </c>
      <c r="C512" s="62">
        <v>3</v>
      </c>
      <c r="D512" s="62">
        <v>14</v>
      </c>
      <c r="E512" s="63" t="s">
        <v>155</v>
      </c>
      <c r="F512" s="56" t="s">
        <v>0</v>
      </c>
      <c r="G512" s="64">
        <v>3551</v>
      </c>
    </row>
    <row r="513" spans="1:7" ht="63">
      <c r="A513" s="60" t="s">
        <v>145</v>
      </c>
      <c r="B513" s="61">
        <v>918</v>
      </c>
      <c r="C513" s="62">
        <v>3</v>
      </c>
      <c r="D513" s="62">
        <v>14</v>
      </c>
      <c r="E513" s="63" t="s">
        <v>144</v>
      </c>
      <c r="F513" s="56" t="s">
        <v>0</v>
      </c>
      <c r="G513" s="64">
        <v>3551</v>
      </c>
    </row>
    <row r="514" spans="1:7" ht="31.5">
      <c r="A514" s="60" t="s">
        <v>141</v>
      </c>
      <c r="B514" s="61">
        <v>918</v>
      </c>
      <c r="C514" s="62">
        <v>3</v>
      </c>
      <c r="D514" s="62">
        <v>14</v>
      </c>
      <c r="E514" s="63" t="s">
        <v>139</v>
      </c>
      <c r="F514" s="56" t="s">
        <v>0</v>
      </c>
      <c r="G514" s="64">
        <v>3551</v>
      </c>
    </row>
    <row r="515" spans="1:7" ht="61.9" customHeight="1">
      <c r="A515" s="60" t="s">
        <v>23</v>
      </c>
      <c r="B515" s="61">
        <v>918</v>
      </c>
      <c r="C515" s="62">
        <v>3</v>
      </c>
      <c r="D515" s="62">
        <v>14</v>
      </c>
      <c r="E515" s="63" t="s">
        <v>139</v>
      </c>
      <c r="F515" s="56" t="s">
        <v>22</v>
      </c>
      <c r="G515" s="64">
        <v>3299.4</v>
      </c>
    </row>
    <row r="516" spans="1:7" ht="31.5">
      <c r="A516" s="60" t="s">
        <v>4</v>
      </c>
      <c r="B516" s="61">
        <v>918</v>
      </c>
      <c r="C516" s="62">
        <v>3</v>
      </c>
      <c r="D516" s="62">
        <v>14</v>
      </c>
      <c r="E516" s="63" t="s">
        <v>139</v>
      </c>
      <c r="F516" s="56" t="s">
        <v>1</v>
      </c>
      <c r="G516" s="64">
        <v>251.6</v>
      </c>
    </row>
    <row r="517" spans="1:7">
      <c r="A517" s="60" t="s">
        <v>462</v>
      </c>
      <c r="B517" s="61">
        <v>918</v>
      </c>
      <c r="C517" s="62">
        <v>4</v>
      </c>
      <c r="D517" s="62">
        <v>0</v>
      </c>
      <c r="E517" s="63" t="s">
        <v>0</v>
      </c>
      <c r="F517" s="56" t="s">
        <v>0</v>
      </c>
      <c r="G517" s="64">
        <v>176.4</v>
      </c>
    </row>
    <row r="518" spans="1:7">
      <c r="A518" s="60" t="s">
        <v>166</v>
      </c>
      <c r="B518" s="61">
        <v>918</v>
      </c>
      <c r="C518" s="62">
        <v>4</v>
      </c>
      <c r="D518" s="62">
        <v>9</v>
      </c>
      <c r="E518" s="63" t="s">
        <v>0</v>
      </c>
      <c r="F518" s="56" t="s">
        <v>0</v>
      </c>
      <c r="G518" s="64">
        <v>176.4</v>
      </c>
    </row>
    <row r="519" spans="1:7" ht="47.25">
      <c r="A519" s="60" t="s">
        <v>176</v>
      </c>
      <c r="B519" s="61">
        <v>918</v>
      </c>
      <c r="C519" s="62">
        <v>4</v>
      </c>
      <c r="D519" s="62">
        <v>9</v>
      </c>
      <c r="E519" s="63" t="s">
        <v>175</v>
      </c>
      <c r="F519" s="56" t="s">
        <v>0</v>
      </c>
      <c r="G519" s="64">
        <v>176.4</v>
      </c>
    </row>
    <row r="520" spans="1:7" ht="47.25">
      <c r="A520" s="60" t="s">
        <v>174</v>
      </c>
      <c r="B520" s="61">
        <v>918</v>
      </c>
      <c r="C520" s="62">
        <v>4</v>
      </c>
      <c r="D520" s="62">
        <v>9</v>
      </c>
      <c r="E520" s="63" t="s">
        <v>173</v>
      </c>
      <c r="F520" s="56" t="s">
        <v>0</v>
      </c>
      <c r="G520" s="64">
        <v>176.4</v>
      </c>
    </row>
    <row r="521" spans="1:7" ht="47.25">
      <c r="A521" s="60" t="s">
        <v>172</v>
      </c>
      <c r="B521" s="61">
        <v>918</v>
      </c>
      <c r="C521" s="62">
        <v>4</v>
      </c>
      <c r="D521" s="62">
        <v>9</v>
      </c>
      <c r="E521" s="63" t="s">
        <v>171</v>
      </c>
      <c r="F521" s="56" t="s">
        <v>0</v>
      </c>
      <c r="G521" s="64">
        <v>176.4</v>
      </c>
    </row>
    <row r="522" spans="1:7">
      <c r="A522" s="60" t="s">
        <v>167</v>
      </c>
      <c r="B522" s="61">
        <v>918</v>
      </c>
      <c r="C522" s="62">
        <v>4</v>
      </c>
      <c r="D522" s="62">
        <v>9</v>
      </c>
      <c r="E522" s="63" t="s">
        <v>165</v>
      </c>
      <c r="F522" s="56" t="s">
        <v>0</v>
      </c>
      <c r="G522" s="64">
        <v>176.4</v>
      </c>
    </row>
    <row r="523" spans="1:7" ht="31.5">
      <c r="A523" s="60" t="s">
        <v>4</v>
      </c>
      <c r="B523" s="61">
        <v>918</v>
      </c>
      <c r="C523" s="62">
        <v>4</v>
      </c>
      <c r="D523" s="62">
        <v>9</v>
      </c>
      <c r="E523" s="63" t="s">
        <v>165</v>
      </c>
      <c r="F523" s="56" t="s">
        <v>1</v>
      </c>
      <c r="G523" s="64">
        <v>176.4</v>
      </c>
    </row>
    <row r="524" spans="1:7">
      <c r="A524" s="60" t="s">
        <v>463</v>
      </c>
      <c r="B524" s="61">
        <v>918</v>
      </c>
      <c r="C524" s="62">
        <v>5</v>
      </c>
      <c r="D524" s="62">
        <v>0</v>
      </c>
      <c r="E524" s="63" t="s">
        <v>0</v>
      </c>
      <c r="F524" s="56" t="s">
        <v>0</v>
      </c>
      <c r="G524" s="64">
        <v>5501.5</v>
      </c>
    </row>
    <row r="525" spans="1:7" ht="31.5">
      <c r="A525" s="60" t="s">
        <v>302</v>
      </c>
      <c r="B525" s="61">
        <v>918</v>
      </c>
      <c r="C525" s="62">
        <v>5</v>
      </c>
      <c r="D525" s="62">
        <v>5</v>
      </c>
      <c r="E525" s="63" t="s">
        <v>0</v>
      </c>
      <c r="F525" s="56" t="s">
        <v>0</v>
      </c>
      <c r="G525" s="64">
        <v>5501.5</v>
      </c>
    </row>
    <row r="526" spans="1:7" ht="45" customHeight="1">
      <c r="A526" s="60" t="s">
        <v>350</v>
      </c>
      <c r="B526" s="61">
        <v>918</v>
      </c>
      <c r="C526" s="62">
        <v>5</v>
      </c>
      <c r="D526" s="62">
        <v>5</v>
      </c>
      <c r="E526" s="63" t="s">
        <v>349</v>
      </c>
      <c r="F526" s="56" t="s">
        <v>0</v>
      </c>
      <c r="G526" s="64">
        <v>5501.5</v>
      </c>
    </row>
    <row r="527" spans="1:7" ht="46.15" customHeight="1">
      <c r="A527" s="60" t="s">
        <v>310</v>
      </c>
      <c r="B527" s="61">
        <v>918</v>
      </c>
      <c r="C527" s="62">
        <v>5</v>
      </c>
      <c r="D527" s="62">
        <v>5</v>
      </c>
      <c r="E527" s="63" t="s">
        <v>309</v>
      </c>
      <c r="F527" s="56" t="s">
        <v>0</v>
      </c>
      <c r="G527" s="64">
        <v>5501.5</v>
      </c>
    </row>
    <row r="528" spans="1:7" ht="31.5">
      <c r="A528" s="60" t="s">
        <v>308</v>
      </c>
      <c r="B528" s="61">
        <v>918</v>
      </c>
      <c r="C528" s="62">
        <v>5</v>
      </c>
      <c r="D528" s="62">
        <v>5</v>
      </c>
      <c r="E528" s="63" t="s">
        <v>307</v>
      </c>
      <c r="F528" s="56" t="s">
        <v>0</v>
      </c>
      <c r="G528" s="64">
        <v>4628.6000000000004</v>
      </c>
    </row>
    <row r="529" spans="1:7" ht="31.5">
      <c r="A529" s="60" t="s">
        <v>200</v>
      </c>
      <c r="B529" s="61">
        <v>918</v>
      </c>
      <c r="C529" s="62">
        <v>5</v>
      </c>
      <c r="D529" s="62">
        <v>5</v>
      </c>
      <c r="E529" s="63" t="s">
        <v>306</v>
      </c>
      <c r="F529" s="56" t="s">
        <v>0</v>
      </c>
      <c r="G529" s="64">
        <v>4628.6000000000004</v>
      </c>
    </row>
    <row r="530" spans="1:7" ht="61.9" customHeight="1">
      <c r="A530" s="60" t="s">
        <v>23</v>
      </c>
      <c r="B530" s="61">
        <v>918</v>
      </c>
      <c r="C530" s="62">
        <v>5</v>
      </c>
      <c r="D530" s="62">
        <v>5</v>
      </c>
      <c r="E530" s="63" t="s">
        <v>306</v>
      </c>
      <c r="F530" s="56" t="s">
        <v>22</v>
      </c>
      <c r="G530" s="64">
        <v>4541.6000000000004</v>
      </c>
    </row>
    <row r="531" spans="1:7" ht="31.5">
      <c r="A531" s="60" t="s">
        <v>4</v>
      </c>
      <c r="B531" s="61">
        <v>918</v>
      </c>
      <c r="C531" s="62">
        <v>5</v>
      </c>
      <c r="D531" s="62">
        <v>5</v>
      </c>
      <c r="E531" s="63" t="s">
        <v>306</v>
      </c>
      <c r="F531" s="56" t="s">
        <v>1</v>
      </c>
      <c r="G531" s="64">
        <v>87</v>
      </c>
    </row>
    <row r="532" spans="1:7" ht="31.5">
      <c r="A532" s="60" t="s">
        <v>305</v>
      </c>
      <c r="B532" s="61">
        <v>918</v>
      </c>
      <c r="C532" s="62">
        <v>5</v>
      </c>
      <c r="D532" s="62">
        <v>5</v>
      </c>
      <c r="E532" s="63" t="s">
        <v>304</v>
      </c>
      <c r="F532" s="56" t="s">
        <v>0</v>
      </c>
      <c r="G532" s="64">
        <v>872.9</v>
      </c>
    </row>
    <row r="533" spans="1:7" ht="62.45" customHeight="1">
      <c r="A533" s="60" t="s">
        <v>303</v>
      </c>
      <c r="B533" s="61">
        <v>918</v>
      </c>
      <c r="C533" s="62">
        <v>5</v>
      </c>
      <c r="D533" s="62">
        <v>5</v>
      </c>
      <c r="E533" s="63" t="s">
        <v>301</v>
      </c>
      <c r="F533" s="56" t="s">
        <v>0</v>
      </c>
      <c r="G533" s="64">
        <v>872.9</v>
      </c>
    </row>
    <row r="534" spans="1:7" ht="61.9" customHeight="1">
      <c r="A534" s="60" t="s">
        <v>23</v>
      </c>
      <c r="B534" s="61">
        <v>918</v>
      </c>
      <c r="C534" s="62">
        <v>5</v>
      </c>
      <c r="D534" s="62">
        <v>5</v>
      </c>
      <c r="E534" s="63" t="s">
        <v>301</v>
      </c>
      <c r="F534" s="56" t="s">
        <v>22</v>
      </c>
      <c r="G534" s="64">
        <v>831.3</v>
      </c>
    </row>
    <row r="535" spans="1:7" ht="31.5">
      <c r="A535" s="60" t="s">
        <v>4</v>
      </c>
      <c r="B535" s="61">
        <v>918</v>
      </c>
      <c r="C535" s="62">
        <v>5</v>
      </c>
      <c r="D535" s="62">
        <v>5</v>
      </c>
      <c r="E535" s="63" t="s">
        <v>301</v>
      </c>
      <c r="F535" s="56" t="s">
        <v>1</v>
      </c>
      <c r="G535" s="64">
        <v>41.6</v>
      </c>
    </row>
    <row r="536" spans="1:7">
      <c r="A536" s="60" t="s">
        <v>464</v>
      </c>
      <c r="B536" s="61">
        <v>918</v>
      </c>
      <c r="C536" s="62">
        <v>6</v>
      </c>
      <c r="D536" s="62">
        <v>0</v>
      </c>
      <c r="E536" s="63" t="s">
        <v>0</v>
      </c>
      <c r="F536" s="56" t="s">
        <v>0</v>
      </c>
      <c r="G536" s="64">
        <v>145324.5</v>
      </c>
    </row>
    <row r="537" spans="1:7">
      <c r="A537" s="60" t="s">
        <v>328</v>
      </c>
      <c r="B537" s="61">
        <v>918</v>
      </c>
      <c r="C537" s="62">
        <v>6</v>
      </c>
      <c r="D537" s="62">
        <v>5</v>
      </c>
      <c r="E537" s="63" t="s">
        <v>0</v>
      </c>
      <c r="F537" s="56" t="s">
        <v>0</v>
      </c>
      <c r="G537" s="64">
        <v>145324.5</v>
      </c>
    </row>
    <row r="538" spans="1:7" ht="45" customHeight="1">
      <c r="A538" s="60" t="s">
        <v>350</v>
      </c>
      <c r="B538" s="61">
        <v>918</v>
      </c>
      <c r="C538" s="62">
        <v>6</v>
      </c>
      <c r="D538" s="62">
        <v>5</v>
      </c>
      <c r="E538" s="63" t="s">
        <v>349</v>
      </c>
      <c r="F538" s="56" t="s">
        <v>0</v>
      </c>
      <c r="G538" s="64">
        <v>145324.5</v>
      </c>
    </row>
    <row r="539" spans="1:7" ht="47.25">
      <c r="A539" s="60" t="s">
        <v>334</v>
      </c>
      <c r="B539" s="61">
        <v>918</v>
      </c>
      <c r="C539" s="62">
        <v>6</v>
      </c>
      <c r="D539" s="62">
        <v>5</v>
      </c>
      <c r="E539" s="63" t="s">
        <v>333</v>
      </c>
      <c r="F539" s="56" t="s">
        <v>0</v>
      </c>
      <c r="G539" s="64">
        <v>145324.5</v>
      </c>
    </row>
    <row r="540" spans="1:7" ht="47.25">
      <c r="A540" s="60" t="s">
        <v>332</v>
      </c>
      <c r="B540" s="61">
        <v>918</v>
      </c>
      <c r="C540" s="62">
        <v>6</v>
      </c>
      <c r="D540" s="62">
        <v>5</v>
      </c>
      <c r="E540" s="63" t="s">
        <v>331</v>
      </c>
      <c r="F540" s="56" t="s">
        <v>0</v>
      </c>
      <c r="G540" s="64">
        <v>145324.5</v>
      </c>
    </row>
    <row r="541" spans="1:7" ht="78.75">
      <c r="A541" s="60" t="s">
        <v>330</v>
      </c>
      <c r="B541" s="61">
        <v>918</v>
      </c>
      <c r="C541" s="62">
        <v>6</v>
      </c>
      <c r="D541" s="62">
        <v>5</v>
      </c>
      <c r="E541" s="63" t="s">
        <v>327</v>
      </c>
      <c r="F541" s="56" t="s">
        <v>0</v>
      </c>
      <c r="G541" s="64">
        <v>145324.5</v>
      </c>
    </row>
    <row r="542" spans="1:7" ht="31.5">
      <c r="A542" s="60" t="s">
        <v>329</v>
      </c>
      <c r="B542" s="61">
        <v>918</v>
      </c>
      <c r="C542" s="62">
        <v>6</v>
      </c>
      <c r="D542" s="62">
        <v>5</v>
      </c>
      <c r="E542" s="63" t="s">
        <v>327</v>
      </c>
      <c r="F542" s="56" t="s">
        <v>326</v>
      </c>
      <c r="G542" s="64">
        <v>145324.5</v>
      </c>
    </row>
    <row r="543" spans="1:7">
      <c r="A543" s="60" t="s">
        <v>465</v>
      </c>
      <c r="B543" s="61">
        <v>918</v>
      </c>
      <c r="C543" s="62">
        <v>7</v>
      </c>
      <c r="D543" s="62">
        <v>0</v>
      </c>
      <c r="E543" s="63" t="s">
        <v>0</v>
      </c>
      <c r="F543" s="56" t="s">
        <v>0</v>
      </c>
      <c r="G543" s="64">
        <v>40</v>
      </c>
    </row>
    <row r="544" spans="1:7" ht="31.5">
      <c r="A544" s="60" t="s">
        <v>70</v>
      </c>
      <c r="B544" s="61">
        <v>918</v>
      </c>
      <c r="C544" s="62">
        <v>7</v>
      </c>
      <c r="D544" s="62">
        <v>5</v>
      </c>
      <c r="E544" s="63" t="s">
        <v>0</v>
      </c>
      <c r="F544" s="56" t="s">
        <v>0</v>
      </c>
      <c r="G544" s="64">
        <v>40</v>
      </c>
    </row>
    <row r="545" spans="1:7" ht="47.25">
      <c r="A545" s="60" t="s">
        <v>176</v>
      </c>
      <c r="B545" s="61">
        <v>918</v>
      </c>
      <c r="C545" s="62">
        <v>7</v>
      </c>
      <c r="D545" s="62">
        <v>5</v>
      </c>
      <c r="E545" s="63" t="s">
        <v>175</v>
      </c>
      <c r="F545" s="56" t="s">
        <v>0</v>
      </c>
      <c r="G545" s="64">
        <v>40</v>
      </c>
    </row>
    <row r="546" spans="1:7" ht="31.5">
      <c r="A546" s="60" t="s">
        <v>156</v>
      </c>
      <c r="B546" s="61">
        <v>918</v>
      </c>
      <c r="C546" s="62">
        <v>7</v>
      </c>
      <c r="D546" s="62">
        <v>5</v>
      </c>
      <c r="E546" s="63" t="s">
        <v>155</v>
      </c>
      <c r="F546" s="56" t="s">
        <v>0</v>
      </c>
      <c r="G546" s="64">
        <v>40</v>
      </c>
    </row>
    <row r="547" spans="1:7" ht="63">
      <c r="A547" s="60" t="s">
        <v>145</v>
      </c>
      <c r="B547" s="61">
        <v>918</v>
      </c>
      <c r="C547" s="62">
        <v>7</v>
      </c>
      <c r="D547" s="62">
        <v>5</v>
      </c>
      <c r="E547" s="63" t="s">
        <v>144</v>
      </c>
      <c r="F547" s="56" t="s">
        <v>0</v>
      </c>
      <c r="G547" s="64">
        <v>40</v>
      </c>
    </row>
    <row r="548" spans="1:7" ht="31.5">
      <c r="A548" s="60" t="s">
        <v>143</v>
      </c>
      <c r="B548" s="61">
        <v>918</v>
      </c>
      <c r="C548" s="62">
        <v>7</v>
      </c>
      <c r="D548" s="62">
        <v>5</v>
      </c>
      <c r="E548" s="63" t="s">
        <v>142</v>
      </c>
      <c r="F548" s="56" t="s">
        <v>0</v>
      </c>
      <c r="G548" s="64">
        <v>40</v>
      </c>
    </row>
    <row r="549" spans="1:7" ht="31.5">
      <c r="A549" s="60" t="s">
        <v>4</v>
      </c>
      <c r="B549" s="61">
        <v>918</v>
      </c>
      <c r="C549" s="62">
        <v>7</v>
      </c>
      <c r="D549" s="62">
        <v>5</v>
      </c>
      <c r="E549" s="63" t="s">
        <v>142</v>
      </c>
      <c r="F549" s="56" t="s">
        <v>1</v>
      </c>
      <c r="G549" s="64">
        <v>40</v>
      </c>
    </row>
    <row r="550" spans="1:7">
      <c r="A550" s="60" t="s">
        <v>468</v>
      </c>
      <c r="B550" s="61">
        <v>918</v>
      </c>
      <c r="C550" s="62">
        <v>10</v>
      </c>
      <c r="D550" s="62">
        <v>0</v>
      </c>
      <c r="E550" s="63" t="s">
        <v>0</v>
      </c>
      <c r="F550" s="56" t="s">
        <v>0</v>
      </c>
      <c r="G550" s="64">
        <v>13316.3</v>
      </c>
    </row>
    <row r="551" spans="1:7">
      <c r="A551" s="60" t="s">
        <v>100</v>
      </c>
      <c r="B551" s="61">
        <v>918</v>
      </c>
      <c r="C551" s="62">
        <v>10</v>
      </c>
      <c r="D551" s="62">
        <v>3</v>
      </c>
      <c r="E551" s="63" t="s">
        <v>0</v>
      </c>
      <c r="F551" s="56" t="s">
        <v>0</v>
      </c>
      <c r="G551" s="64">
        <v>13316.3</v>
      </c>
    </row>
    <row r="552" spans="1:7" ht="45" customHeight="1">
      <c r="A552" s="60" t="s">
        <v>350</v>
      </c>
      <c r="B552" s="61">
        <v>918</v>
      </c>
      <c r="C552" s="62">
        <v>10</v>
      </c>
      <c r="D552" s="62">
        <v>3</v>
      </c>
      <c r="E552" s="63" t="s">
        <v>349</v>
      </c>
      <c r="F552" s="56" t="s">
        <v>0</v>
      </c>
      <c r="G552" s="64">
        <v>13316.3</v>
      </c>
    </row>
    <row r="553" spans="1:7" ht="47.45" customHeight="1">
      <c r="A553" s="60" t="s">
        <v>310</v>
      </c>
      <c r="B553" s="61">
        <v>918</v>
      </c>
      <c r="C553" s="62">
        <v>10</v>
      </c>
      <c r="D553" s="62">
        <v>3</v>
      </c>
      <c r="E553" s="63" t="s">
        <v>309</v>
      </c>
      <c r="F553" s="56" t="s">
        <v>0</v>
      </c>
      <c r="G553" s="64">
        <v>13316.3</v>
      </c>
    </row>
    <row r="554" spans="1:7" ht="31.5">
      <c r="A554" s="60" t="s">
        <v>305</v>
      </c>
      <c r="B554" s="61">
        <v>918</v>
      </c>
      <c r="C554" s="62">
        <v>10</v>
      </c>
      <c r="D554" s="62">
        <v>3</v>
      </c>
      <c r="E554" s="63" t="s">
        <v>304</v>
      </c>
      <c r="F554" s="56" t="s">
        <v>0</v>
      </c>
      <c r="G554" s="64">
        <v>13316.3</v>
      </c>
    </row>
    <row r="555" spans="1:7" ht="31.5">
      <c r="A555" s="60" t="s">
        <v>300</v>
      </c>
      <c r="B555" s="61">
        <v>918</v>
      </c>
      <c r="C555" s="62">
        <v>10</v>
      </c>
      <c r="D555" s="62">
        <v>3</v>
      </c>
      <c r="E555" s="63" t="s">
        <v>299</v>
      </c>
      <c r="F555" s="56" t="s">
        <v>0</v>
      </c>
      <c r="G555" s="64">
        <v>13316.3</v>
      </c>
    </row>
    <row r="556" spans="1:7" ht="31.5">
      <c r="A556" s="60" t="s">
        <v>4</v>
      </c>
      <c r="B556" s="61">
        <v>918</v>
      </c>
      <c r="C556" s="62">
        <v>10</v>
      </c>
      <c r="D556" s="62">
        <v>3</v>
      </c>
      <c r="E556" s="63" t="s">
        <v>299</v>
      </c>
      <c r="F556" s="56" t="s">
        <v>1</v>
      </c>
      <c r="G556" s="64">
        <v>230</v>
      </c>
    </row>
    <row r="557" spans="1:7">
      <c r="A557" s="60" t="s">
        <v>86</v>
      </c>
      <c r="B557" s="61">
        <v>918</v>
      </c>
      <c r="C557" s="62">
        <v>10</v>
      </c>
      <c r="D557" s="62">
        <v>3</v>
      </c>
      <c r="E557" s="63" t="s">
        <v>299</v>
      </c>
      <c r="F557" s="56" t="s">
        <v>84</v>
      </c>
      <c r="G557" s="64">
        <v>13086.3</v>
      </c>
    </row>
    <row r="558" spans="1:7">
      <c r="A558" s="60" t="s">
        <v>469</v>
      </c>
      <c r="B558" s="61">
        <v>918</v>
      </c>
      <c r="C558" s="62">
        <v>11</v>
      </c>
      <c r="D558" s="62">
        <v>0</v>
      </c>
      <c r="E558" s="63" t="s">
        <v>0</v>
      </c>
      <c r="F558" s="56" t="s">
        <v>0</v>
      </c>
      <c r="G558" s="64">
        <v>3563.8</v>
      </c>
    </row>
    <row r="559" spans="1:7">
      <c r="A559" s="60" t="s">
        <v>109</v>
      </c>
      <c r="B559" s="61">
        <v>918</v>
      </c>
      <c r="C559" s="62">
        <v>11</v>
      </c>
      <c r="D559" s="62">
        <v>1</v>
      </c>
      <c r="E559" s="63" t="s">
        <v>0</v>
      </c>
      <c r="F559" s="56" t="s">
        <v>0</v>
      </c>
      <c r="G559" s="64">
        <v>3563.8</v>
      </c>
    </row>
    <row r="560" spans="1:7" ht="46.9" customHeight="1">
      <c r="A560" s="60" t="s">
        <v>350</v>
      </c>
      <c r="B560" s="61">
        <v>918</v>
      </c>
      <c r="C560" s="62">
        <v>11</v>
      </c>
      <c r="D560" s="62">
        <v>1</v>
      </c>
      <c r="E560" s="63" t="s">
        <v>349</v>
      </c>
      <c r="F560" s="56" t="s">
        <v>0</v>
      </c>
      <c r="G560" s="64">
        <v>3563.8</v>
      </c>
    </row>
    <row r="561" spans="1:7" ht="47.25">
      <c r="A561" s="60" t="s">
        <v>348</v>
      </c>
      <c r="B561" s="61">
        <v>918</v>
      </c>
      <c r="C561" s="62">
        <v>11</v>
      </c>
      <c r="D561" s="62">
        <v>1</v>
      </c>
      <c r="E561" s="63" t="s">
        <v>347</v>
      </c>
      <c r="F561" s="56" t="s">
        <v>0</v>
      </c>
      <c r="G561" s="64">
        <v>3563.8</v>
      </c>
    </row>
    <row r="562" spans="1:7" ht="47.25">
      <c r="A562" s="60" t="s">
        <v>346</v>
      </c>
      <c r="B562" s="61">
        <v>918</v>
      </c>
      <c r="C562" s="62">
        <v>11</v>
      </c>
      <c r="D562" s="62">
        <v>1</v>
      </c>
      <c r="E562" s="63" t="s">
        <v>345</v>
      </c>
      <c r="F562" s="56" t="s">
        <v>0</v>
      </c>
      <c r="G562" s="64">
        <v>3563.8</v>
      </c>
    </row>
    <row r="563" spans="1:7" ht="31.5">
      <c r="A563" s="60" t="s">
        <v>340</v>
      </c>
      <c r="B563" s="61">
        <v>918</v>
      </c>
      <c r="C563" s="62">
        <v>11</v>
      </c>
      <c r="D563" s="62">
        <v>1</v>
      </c>
      <c r="E563" s="63" t="s">
        <v>339</v>
      </c>
      <c r="F563" s="56" t="s">
        <v>0</v>
      </c>
      <c r="G563" s="64">
        <v>3563.8</v>
      </c>
    </row>
    <row r="564" spans="1:7" ht="31.5">
      <c r="A564" s="60" t="s">
        <v>329</v>
      </c>
      <c r="B564" s="61">
        <v>918</v>
      </c>
      <c r="C564" s="62">
        <v>11</v>
      </c>
      <c r="D564" s="62">
        <v>1</v>
      </c>
      <c r="E564" s="63" t="s">
        <v>339</v>
      </c>
      <c r="F564" s="56" t="s">
        <v>326</v>
      </c>
      <c r="G564" s="64">
        <v>3563.8</v>
      </c>
    </row>
    <row r="565" spans="1:7" s="71" customFormat="1">
      <c r="A565" s="66" t="s">
        <v>486</v>
      </c>
      <c r="B565" s="67">
        <v>923</v>
      </c>
      <c r="C565" s="68">
        <v>0</v>
      </c>
      <c r="D565" s="68">
        <v>0</v>
      </c>
      <c r="E565" s="69" t="s">
        <v>0</v>
      </c>
      <c r="F565" s="70" t="s">
        <v>0</v>
      </c>
      <c r="G565" s="65">
        <v>1516.8</v>
      </c>
    </row>
    <row r="566" spans="1:7">
      <c r="A566" s="60" t="s">
        <v>459</v>
      </c>
      <c r="B566" s="61">
        <v>923</v>
      </c>
      <c r="C566" s="62">
        <v>1</v>
      </c>
      <c r="D566" s="62">
        <v>0</v>
      </c>
      <c r="E566" s="63" t="s">
        <v>0</v>
      </c>
      <c r="F566" s="56" t="s">
        <v>0</v>
      </c>
      <c r="G566" s="64">
        <v>1516.8</v>
      </c>
    </row>
    <row r="567" spans="1:7" ht="47.25">
      <c r="A567" s="60" t="s">
        <v>21</v>
      </c>
      <c r="B567" s="61">
        <v>923</v>
      </c>
      <c r="C567" s="62">
        <v>1</v>
      </c>
      <c r="D567" s="62">
        <v>6</v>
      </c>
      <c r="E567" s="63" t="s">
        <v>0</v>
      </c>
      <c r="F567" s="56" t="s">
        <v>0</v>
      </c>
      <c r="G567" s="64">
        <v>1516.8</v>
      </c>
    </row>
    <row r="568" spans="1:7">
      <c r="A568" s="60" t="s">
        <v>42</v>
      </c>
      <c r="B568" s="61">
        <v>923</v>
      </c>
      <c r="C568" s="62">
        <v>1</v>
      </c>
      <c r="D568" s="62">
        <v>6</v>
      </c>
      <c r="E568" s="63" t="s">
        <v>41</v>
      </c>
      <c r="F568" s="56" t="s">
        <v>0</v>
      </c>
      <c r="G568" s="64">
        <v>1516.8</v>
      </c>
    </row>
    <row r="569" spans="1:7" ht="47.25">
      <c r="A569" s="60" t="s">
        <v>31</v>
      </c>
      <c r="B569" s="61">
        <v>923</v>
      </c>
      <c r="C569" s="62">
        <v>1</v>
      </c>
      <c r="D569" s="62">
        <v>6</v>
      </c>
      <c r="E569" s="63" t="s">
        <v>30</v>
      </c>
      <c r="F569" s="56" t="s">
        <v>0</v>
      </c>
      <c r="G569" s="64">
        <v>1516.8</v>
      </c>
    </row>
    <row r="570" spans="1:7" ht="31.5">
      <c r="A570" s="60" t="s">
        <v>29</v>
      </c>
      <c r="B570" s="61">
        <v>923</v>
      </c>
      <c r="C570" s="62">
        <v>1</v>
      </c>
      <c r="D570" s="62">
        <v>6</v>
      </c>
      <c r="E570" s="63" t="s">
        <v>28</v>
      </c>
      <c r="F570" s="56" t="s">
        <v>0</v>
      </c>
      <c r="G570" s="64">
        <v>948.6</v>
      </c>
    </row>
    <row r="571" spans="1:7" ht="18" customHeight="1">
      <c r="A571" s="60" t="s">
        <v>24</v>
      </c>
      <c r="B571" s="61">
        <v>923</v>
      </c>
      <c r="C571" s="62">
        <v>1</v>
      </c>
      <c r="D571" s="62">
        <v>6</v>
      </c>
      <c r="E571" s="63" t="s">
        <v>27</v>
      </c>
      <c r="F571" s="56" t="s">
        <v>0</v>
      </c>
      <c r="G571" s="64">
        <v>948.6</v>
      </c>
    </row>
    <row r="572" spans="1:7" ht="61.9" customHeight="1">
      <c r="A572" s="60" t="s">
        <v>23</v>
      </c>
      <c r="B572" s="61">
        <v>923</v>
      </c>
      <c r="C572" s="62">
        <v>1</v>
      </c>
      <c r="D572" s="62">
        <v>6</v>
      </c>
      <c r="E572" s="63" t="s">
        <v>27</v>
      </c>
      <c r="F572" s="56" t="s">
        <v>22</v>
      </c>
      <c r="G572" s="64">
        <v>948.6</v>
      </c>
    </row>
    <row r="573" spans="1:7" ht="31.5">
      <c r="A573" s="60" t="s">
        <v>26</v>
      </c>
      <c r="B573" s="61">
        <v>923</v>
      </c>
      <c r="C573" s="62">
        <v>1</v>
      </c>
      <c r="D573" s="62">
        <v>6</v>
      </c>
      <c r="E573" s="63" t="s">
        <v>25</v>
      </c>
      <c r="F573" s="56" t="s">
        <v>0</v>
      </c>
      <c r="G573" s="64">
        <v>568.20000000000005</v>
      </c>
    </row>
    <row r="574" spans="1:7" ht="15.6" customHeight="1">
      <c r="A574" s="60" t="s">
        <v>24</v>
      </c>
      <c r="B574" s="61">
        <v>923</v>
      </c>
      <c r="C574" s="62">
        <v>1</v>
      </c>
      <c r="D574" s="62">
        <v>6</v>
      </c>
      <c r="E574" s="63" t="s">
        <v>20</v>
      </c>
      <c r="F574" s="56" t="s">
        <v>0</v>
      </c>
      <c r="G574" s="64">
        <v>568.20000000000005</v>
      </c>
    </row>
    <row r="575" spans="1:7" ht="61.9" customHeight="1">
      <c r="A575" s="60" t="s">
        <v>23</v>
      </c>
      <c r="B575" s="61">
        <v>923</v>
      </c>
      <c r="C575" s="62">
        <v>1</v>
      </c>
      <c r="D575" s="62">
        <v>6</v>
      </c>
      <c r="E575" s="63" t="s">
        <v>20</v>
      </c>
      <c r="F575" s="56" t="s">
        <v>22</v>
      </c>
      <c r="G575" s="64">
        <v>564.4</v>
      </c>
    </row>
    <row r="576" spans="1:7" ht="31.5">
      <c r="A576" s="60" t="s">
        <v>4</v>
      </c>
      <c r="B576" s="61">
        <v>923</v>
      </c>
      <c r="C576" s="62">
        <v>1</v>
      </c>
      <c r="D576" s="62">
        <v>6</v>
      </c>
      <c r="E576" s="63" t="s">
        <v>20</v>
      </c>
      <c r="F576" s="56" t="s">
        <v>1</v>
      </c>
      <c r="G576" s="64">
        <v>3.8</v>
      </c>
    </row>
    <row r="577" spans="1:7">
      <c r="A577" s="400" t="s">
        <v>454</v>
      </c>
      <c r="B577" s="400"/>
      <c r="C577" s="400"/>
      <c r="D577" s="400"/>
      <c r="E577" s="400"/>
      <c r="F577" s="400"/>
      <c r="G577" s="65">
        <v>956582.6</v>
      </c>
    </row>
    <row r="578" spans="1:7">
      <c r="A578" s="58"/>
      <c r="B578" s="59"/>
      <c r="C578" s="59"/>
      <c r="D578" s="59"/>
      <c r="E578" s="28"/>
      <c r="F578" s="28"/>
      <c r="G578" s="53"/>
    </row>
    <row r="579" spans="1:7">
      <c r="A579" s="55"/>
      <c r="B579" s="28"/>
      <c r="C579" s="28"/>
      <c r="D579" s="28"/>
      <c r="E579" s="28"/>
      <c r="F579" s="28"/>
      <c r="G579" s="53"/>
    </row>
    <row r="580" spans="1:7">
      <c r="A580" s="27" t="s">
        <v>455</v>
      </c>
      <c r="B580" s="28"/>
      <c r="C580" s="28"/>
      <c r="D580" s="28"/>
      <c r="E580" s="28"/>
      <c r="F580" s="390" t="s">
        <v>456</v>
      </c>
      <c r="G580" s="390"/>
    </row>
  </sheetData>
  <autoFilter ref="A11:AB577"/>
  <mergeCells count="6">
    <mergeCell ref="A577:F577"/>
    <mergeCell ref="F580:G580"/>
    <mergeCell ref="A7:G7"/>
    <mergeCell ref="A9:A10"/>
    <mergeCell ref="B9:F9"/>
    <mergeCell ref="G9:G10"/>
  </mergeCells>
  <pageMargins left="0.78740157480314965" right="0.39370078740157483" top="0.78740157480314965" bottom="0.39370078740157483" header="0.31496062992125984" footer="0.31496062992125984"/>
  <pageSetup paperSize="9" scale="79" orientation="portrait" verticalDpi="0" r:id="rId1"/>
  <headerFooter differentFirst="1">
    <oddHeader>&amp;C&amp;P</oddHeader>
  </headerFooter>
  <colBreaks count="1" manualBreakCount="1">
    <brk id="7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71"/>
  <sheetViews>
    <sheetView view="pageBreakPreview" topLeftCell="A563" zoomScaleNormal="96" zoomScaleSheetLayoutView="100" workbookViewId="0">
      <selection activeCell="O15" sqref="O15:O16"/>
    </sheetView>
  </sheetViews>
  <sheetFormatPr defaultColWidth="8.85546875" defaultRowHeight="15"/>
  <cols>
    <col min="1" max="1" width="53.140625" style="46" customWidth="1"/>
    <col min="2" max="2" width="5.42578125" style="75" customWidth="1"/>
    <col min="3" max="3" width="6.7109375" style="75" customWidth="1"/>
    <col min="4" max="4" width="8.85546875" style="75"/>
    <col min="5" max="5" width="13" style="75" customWidth="1"/>
    <col min="6" max="6" width="8" style="75" customWidth="1"/>
    <col min="7" max="8" width="10.28515625" style="46" customWidth="1"/>
    <col min="9" max="9" width="0.140625" style="46" customWidth="1"/>
    <col min="10" max="16384" width="8.85546875" style="46"/>
  </cols>
  <sheetData>
    <row r="1" spans="1:9" s="30" customFormat="1">
      <c r="B1" s="31"/>
      <c r="C1" s="31"/>
      <c r="D1" s="31"/>
      <c r="E1" s="31"/>
      <c r="F1" s="31"/>
    </row>
    <row r="2" spans="1:9" s="30" customFormat="1">
      <c r="B2" s="31"/>
      <c r="C2" s="31"/>
      <c r="D2" s="31"/>
      <c r="E2" s="31"/>
      <c r="F2" s="31"/>
    </row>
    <row r="3" spans="1:9" s="30" customFormat="1">
      <c r="B3" s="31"/>
      <c r="C3" s="31"/>
      <c r="D3" s="31"/>
      <c r="E3" s="31"/>
      <c r="F3" s="31"/>
    </row>
    <row r="4" spans="1:9" s="30" customFormat="1">
      <c r="B4" s="31"/>
      <c r="C4" s="31"/>
      <c r="D4" s="31"/>
      <c r="E4" s="31"/>
      <c r="F4" s="31"/>
    </row>
    <row r="5" spans="1:9" s="30" customFormat="1" ht="17.25" customHeight="1">
      <c r="B5" s="31"/>
      <c r="C5" s="31"/>
      <c r="D5" s="31"/>
      <c r="E5" s="31"/>
      <c r="F5" s="31"/>
    </row>
    <row r="6" spans="1:9" s="30" customFormat="1" hidden="1">
      <c r="B6" s="31"/>
      <c r="C6" s="31"/>
      <c r="D6" s="31"/>
      <c r="E6" s="31"/>
      <c r="F6" s="31"/>
    </row>
    <row r="7" spans="1:9" s="30" customFormat="1" hidden="1">
      <c r="B7" s="31"/>
      <c r="C7" s="31"/>
      <c r="D7" s="31"/>
      <c r="E7" s="31"/>
      <c r="F7" s="31"/>
    </row>
    <row r="8" spans="1:9" s="30" customFormat="1">
      <c r="B8" s="31"/>
      <c r="C8" s="31"/>
      <c r="D8" s="31"/>
      <c r="E8" s="31"/>
      <c r="F8" s="31"/>
    </row>
    <row r="9" spans="1:9" s="30" customFormat="1" ht="37.15" customHeight="1">
      <c r="A9" s="391" t="s">
        <v>490</v>
      </c>
      <c r="B9" s="391"/>
      <c r="C9" s="391"/>
      <c r="D9" s="391"/>
      <c r="E9" s="391"/>
      <c r="F9" s="391"/>
      <c r="G9" s="391"/>
      <c r="H9" s="391"/>
      <c r="I9" s="73"/>
    </row>
    <row r="10" spans="1:9">
      <c r="A10" s="49"/>
      <c r="B10" s="74"/>
      <c r="C10" s="74"/>
      <c r="D10" s="74"/>
      <c r="E10" s="74"/>
      <c r="F10" s="74"/>
      <c r="G10" s="47"/>
      <c r="H10" s="47"/>
    </row>
    <row r="11" spans="1:9">
      <c r="A11" s="72"/>
      <c r="B11" s="74"/>
      <c r="C11" s="74"/>
      <c r="D11" s="74"/>
      <c r="E11" s="74"/>
      <c r="F11" s="74"/>
      <c r="G11" s="47"/>
      <c r="H11" s="47"/>
    </row>
    <row r="12" spans="1:9" ht="14.45" customHeight="1">
      <c r="A12" s="394" t="s">
        <v>447</v>
      </c>
      <c r="B12" s="394" t="s">
        <v>448</v>
      </c>
      <c r="C12" s="394"/>
      <c r="D12" s="394"/>
      <c r="E12" s="394"/>
      <c r="F12" s="394"/>
      <c r="G12" s="394" t="s">
        <v>489</v>
      </c>
      <c r="H12" s="394"/>
    </row>
    <row r="13" spans="1:9" ht="24">
      <c r="A13" s="394"/>
      <c r="B13" s="34" t="s">
        <v>488</v>
      </c>
      <c r="C13" s="34" t="s">
        <v>473</v>
      </c>
      <c r="D13" s="34" t="s">
        <v>474</v>
      </c>
      <c r="E13" s="34" t="s">
        <v>450</v>
      </c>
      <c r="F13" s="34" t="s">
        <v>451</v>
      </c>
      <c r="G13" s="34">
        <v>2019</v>
      </c>
      <c r="H13" s="34">
        <v>2020</v>
      </c>
    </row>
    <row r="14" spans="1:9">
      <c r="A14" s="42">
        <v>1</v>
      </c>
      <c r="B14" s="42">
        <v>2</v>
      </c>
      <c r="C14" s="42">
        <v>3</v>
      </c>
      <c r="D14" s="42">
        <v>4</v>
      </c>
      <c r="E14" s="42">
        <v>5</v>
      </c>
      <c r="F14" s="42">
        <v>6</v>
      </c>
      <c r="G14" s="42">
        <v>7</v>
      </c>
      <c r="H14" s="29">
        <v>8</v>
      </c>
    </row>
    <row r="15" spans="1:9" s="71" customFormat="1" ht="31.5">
      <c r="A15" s="66" t="s">
        <v>479</v>
      </c>
      <c r="B15" s="67">
        <v>904</v>
      </c>
      <c r="C15" s="68">
        <v>0</v>
      </c>
      <c r="D15" s="68">
        <v>0</v>
      </c>
      <c r="E15" s="69" t="s">
        <v>0</v>
      </c>
      <c r="F15" s="70" t="s">
        <v>0</v>
      </c>
      <c r="G15" s="65">
        <v>23772.3</v>
      </c>
      <c r="H15" s="65">
        <v>22973.9</v>
      </c>
    </row>
    <row r="16" spans="1:9" s="52" customFormat="1" ht="15.75">
      <c r="A16" s="60" t="s">
        <v>465</v>
      </c>
      <c r="B16" s="61">
        <v>904</v>
      </c>
      <c r="C16" s="62">
        <v>7</v>
      </c>
      <c r="D16" s="62">
        <v>0</v>
      </c>
      <c r="E16" s="63" t="s">
        <v>0</v>
      </c>
      <c r="F16" s="56" t="s">
        <v>0</v>
      </c>
      <c r="G16" s="64">
        <v>4351</v>
      </c>
      <c r="H16" s="64">
        <v>4247.3</v>
      </c>
    </row>
    <row r="17" spans="1:8" s="52" customFormat="1" ht="15.75">
      <c r="A17" s="60" t="s">
        <v>65</v>
      </c>
      <c r="B17" s="61">
        <v>904</v>
      </c>
      <c r="C17" s="62">
        <v>7</v>
      </c>
      <c r="D17" s="62">
        <v>3</v>
      </c>
      <c r="E17" s="63" t="s">
        <v>0</v>
      </c>
      <c r="F17" s="56" t="s">
        <v>0</v>
      </c>
      <c r="G17" s="64">
        <v>4305</v>
      </c>
      <c r="H17" s="64">
        <v>4176.3999999999996</v>
      </c>
    </row>
    <row r="18" spans="1:8" s="52" customFormat="1" ht="47.25">
      <c r="A18" s="60" t="s">
        <v>382</v>
      </c>
      <c r="B18" s="61">
        <v>904</v>
      </c>
      <c r="C18" s="62">
        <v>7</v>
      </c>
      <c r="D18" s="62">
        <v>3</v>
      </c>
      <c r="E18" s="63" t="s">
        <v>381</v>
      </c>
      <c r="F18" s="56" t="s">
        <v>0</v>
      </c>
      <c r="G18" s="64">
        <v>4305</v>
      </c>
      <c r="H18" s="64">
        <v>4176.3999999999996</v>
      </c>
    </row>
    <row r="19" spans="1:8" s="52" customFormat="1" ht="63">
      <c r="A19" s="60" t="s">
        <v>380</v>
      </c>
      <c r="B19" s="61">
        <v>904</v>
      </c>
      <c r="C19" s="62">
        <v>7</v>
      </c>
      <c r="D19" s="62">
        <v>3</v>
      </c>
      <c r="E19" s="63" t="s">
        <v>379</v>
      </c>
      <c r="F19" s="56" t="s">
        <v>0</v>
      </c>
      <c r="G19" s="64">
        <v>4305</v>
      </c>
      <c r="H19" s="64">
        <v>4176.3999999999996</v>
      </c>
    </row>
    <row r="20" spans="1:8" s="52" customFormat="1" ht="30" customHeight="1">
      <c r="A20" s="60" t="s">
        <v>362</v>
      </c>
      <c r="B20" s="61">
        <v>904</v>
      </c>
      <c r="C20" s="62">
        <v>7</v>
      </c>
      <c r="D20" s="62">
        <v>3</v>
      </c>
      <c r="E20" s="63" t="s">
        <v>361</v>
      </c>
      <c r="F20" s="56" t="s">
        <v>0</v>
      </c>
      <c r="G20" s="64">
        <v>4305</v>
      </c>
      <c r="H20" s="64">
        <v>4176.3999999999996</v>
      </c>
    </row>
    <row r="21" spans="1:8" s="52" customFormat="1" ht="31.5">
      <c r="A21" s="60" t="s">
        <v>360</v>
      </c>
      <c r="B21" s="61">
        <v>904</v>
      </c>
      <c r="C21" s="62">
        <v>7</v>
      </c>
      <c r="D21" s="62">
        <v>3</v>
      </c>
      <c r="E21" s="63" t="s">
        <v>359</v>
      </c>
      <c r="F21" s="56" t="s">
        <v>0</v>
      </c>
      <c r="G21" s="64">
        <v>14.4</v>
      </c>
      <c r="H21" s="64">
        <v>14.4</v>
      </c>
    </row>
    <row r="22" spans="1:8" s="52" customFormat="1" ht="15.6" customHeight="1">
      <c r="A22" s="60" t="s">
        <v>86</v>
      </c>
      <c r="B22" s="61">
        <v>904</v>
      </c>
      <c r="C22" s="62">
        <v>7</v>
      </c>
      <c r="D22" s="62">
        <v>3</v>
      </c>
      <c r="E22" s="63" t="s">
        <v>359</v>
      </c>
      <c r="F22" s="56" t="s">
        <v>84</v>
      </c>
      <c r="G22" s="64">
        <v>14.4</v>
      </c>
      <c r="H22" s="64">
        <v>14.4</v>
      </c>
    </row>
    <row r="23" spans="1:8" s="52" customFormat="1" ht="31.5">
      <c r="A23" s="60" t="s">
        <v>141</v>
      </c>
      <c r="B23" s="61">
        <v>904</v>
      </c>
      <c r="C23" s="62">
        <v>7</v>
      </c>
      <c r="D23" s="62">
        <v>3</v>
      </c>
      <c r="E23" s="63" t="s">
        <v>357</v>
      </c>
      <c r="F23" s="56" t="s">
        <v>0</v>
      </c>
      <c r="G23" s="64">
        <v>4290.6000000000004</v>
      </c>
      <c r="H23" s="64">
        <v>4162</v>
      </c>
    </row>
    <row r="24" spans="1:8" s="52" customFormat="1" ht="84" customHeight="1">
      <c r="A24" s="60" t="s">
        <v>23</v>
      </c>
      <c r="B24" s="61">
        <v>904</v>
      </c>
      <c r="C24" s="62">
        <v>7</v>
      </c>
      <c r="D24" s="62">
        <v>3</v>
      </c>
      <c r="E24" s="63" t="s">
        <v>357</v>
      </c>
      <c r="F24" s="56" t="s">
        <v>22</v>
      </c>
      <c r="G24" s="64">
        <v>3941.3</v>
      </c>
      <c r="H24" s="64">
        <v>3810.9</v>
      </c>
    </row>
    <row r="25" spans="1:8" s="52" customFormat="1" ht="31.5">
      <c r="A25" s="60" t="s">
        <v>4</v>
      </c>
      <c r="B25" s="61">
        <v>904</v>
      </c>
      <c r="C25" s="62">
        <v>7</v>
      </c>
      <c r="D25" s="62">
        <v>3</v>
      </c>
      <c r="E25" s="63" t="s">
        <v>357</v>
      </c>
      <c r="F25" s="56" t="s">
        <v>1</v>
      </c>
      <c r="G25" s="64">
        <v>349.3</v>
      </c>
      <c r="H25" s="64">
        <v>351.1</v>
      </c>
    </row>
    <row r="26" spans="1:8" s="52" customFormat="1" ht="31.5">
      <c r="A26" s="60" t="s">
        <v>70</v>
      </c>
      <c r="B26" s="61">
        <v>904</v>
      </c>
      <c r="C26" s="62">
        <v>7</v>
      </c>
      <c r="D26" s="62">
        <v>5</v>
      </c>
      <c r="E26" s="63" t="s">
        <v>0</v>
      </c>
      <c r="F26" s="56" t="s">
        <v>0</v>
      </c>
      <c r="G26" s="64">
        <v>46</v>
      </c>
      <c r="H26" s="64">
        <v>70.900000000000006</v>
      </c>
    </row>
    <row r="27" spans="1:8" s="52" customFormat="1" ht="51.75" customHeight="1">
      <c r="A27" s="60" t="s">
        <v>382</v>
      </c>
      <c r="B27" s="61">
        <v>904</v>
      </c>
      <c r="C27" s="62">
        <v>7</v>
      </c>
      <c r="D27" s="62">
        <v>5</v>
      </c>
      <c r="E27" s="63" t="s">
        <v>381</v>
      </c>
      <c r="F27" s="56" t="s">
        <v>0</v>
      </c>
      <c r="G27" s="64">
        <v>46</v>
      </c>
      <c r="H27" s="64">
        <v>46</v>
      </c>
    </row>
    <row r="28" spans="1:8" s="52" customFormat="1" ht="63">
      <c r="A28" s="60" t="s">
        <v>380</v>
      </c>
      <c r="B28" s="61">
        <v>904</v>
      </c>
      <c r="C28" s="62">
        <v>7</v>
      </c>
      <c r="D28" s="62">
        <v>5</v>
      </c>
      <c r="E28" s="63" t="s">
        <v>379</v>
      </c>
      <c r="F28" s="56" t="s">
        <v>0</v>
      </c>
      <c r="G28" s="64">
        <v>46</v>
      </c>
      <c r="H28" s="64">
        <v>46</v>
      </c>
    </row>
    <row r="29" spans="1:8" s="52" customFormat="1" ht="15.75">
      <c r="A29" s="60" t="s">
        <v>378</v>
      </c>
      <c r="B29" s="61">
        <v>904</v>
      </c>
      <c r="C29" s="62">
        <v>7</v>
      </c>
      <c r="D29" s="62">
        <v>5</v>
      </c>
      <c r="E29" s="63" t="s">
        <v>377</v>
      </c>
      <c r="F29" s="56" t="s">
        <v>0</v>
      </c>
      <c r="G29" s="64">
        <v>10</v>
      </c>
      <c r="H29" s="64">
        <v>10</v>
      </c>
    </row>
    <row r="30" spans="1:8" s="52" customFormat="1" ht="31.5">
      <c r="A30" s="60" t="s">
        <v>143</v>
      </c>
      <c r="B30" s="61">
        <v>904</v>
      </c>
      <c r="C30" s="62">
        <v>7</v>
      </c>
      <c r="D30" s="62">
        <v>5</v>
      </c>
      <c r="E30" s="63" t="s">
        <v>376</v>
      </c>
      <c r="F30" s="56" t="s">
        <v>0</v>
      </c>
      <c r="G30" s="64">
        <v>10</v>
      </c>
      <c r="H30" s="64">
        <v>10</v>
      </c>
    </row>
    <row r="31" spans="1:8" s="52" customFormat="1" ht="31.5">
      <c r="A31" s="60" t="s">
        <v>4</v>
      </c>
      <c r="B31" s="61">
        <v>904</v>
      </c>
      <c r="C31" s="62">
        <v>7</v>
      </c>
      <c r="D31" s="62">
        <v>5</v>
      </c>
      <c r="E31" s="63" t="s">
        <v>376</v>
      </c>
      <c r="F31" s="56" t="s">
        <v>1</v>
      </c>
      <c r="G31" s="64">
        <v>10</v>
      </c>
      <c r="H31" s="64">
        <v>10</v>
      </c>
    </row>
    <row r="32" spans="1:8" s="52" customFormat="1" ht="31.5">
      <c r="A32" s="60" t="s">
        <v>374</v>
      </c>
      <c r="B32" s="61">
        <v>904</v>
      </c>
      <c r="C32" s="62">
        <v>7</v>
      </c>
      <c r="D32" s="62">
        <v>5</v>
      </c>
      <c r="E32" s="63" t="s">
        <v>373</v>
      </c>
      <c r="F32" s="56" t="s">
        <v>0</v>
      </c>
      <c r="G32" s="64">
        <v>10</v>
      </c>
      <c r="H32" s="64">
        <v>10</v>
      </c>
    </row>
    <row r="33" spans="1:8" s="52" customFormat="1" ht="31.5">
      <c r="A33" s="60" t="s">
        <v>143</v>
      </c>
      <c r="B33" s="61">
        <v>904</v>
      </c>
      <c r="C33" s="62">
        <v>7</v>
      </c>
      <c r="D33" s="62">
        <v>5</v>
      </c>
      <c r="E33" s="63" t="s">
        <v>372</v>
      </c>
      <c r="F33" s="56" t="s">
        <v>0</v>
      </c>
      <c r="G33" s="64">
        <v>10</v>
      </c>
      <c r="H33" s="64">
        <v>10</v>
      </c>
    </row>
    <row r="34" spans="1:8" s="52" customFormat="1" ht="31.5">
      <c r="A34" s="60" t="s">
        <v>4</v>
      </c>
      <c r="B34" s="61">
        <v>904</v>
      </c>
      <c r="C34" s="62">
        <v>7</v>
      </c>
      <c r="D34" s="62">
        <v>5</v>
      </c>
      <c r="E34" s="63" t="s">
        <v>372</v>
      </c>
      <c r="F34" s="56" t="s">
        <v>1</v>
      </c>
      <c r="G34" s="64">
        <v>10</v>
      </c>
      <c r="H34" s="64">
        <v>10</v>
      </c>
    </row>
    <row r="35" spans="1:8" s="52" customFormat="1" ht="31.5">
      <c r="A35" s="60" t="s">
        <v>368</v>
      </c>
      <c r="B35" s="61">
        <v>904</v>
      </c>
      <c r="C35" s="62">
        <v>7</v>
      </c>
      <c r="D35" s="62">
        <v>5</v>
      </c>
      <c r="E35" s="63" t="s">
        <v>367</v>
      </c>
      <c r="F35" s="56" t="s">
        <v>0</v>
      </c>
      <c r="G35" s="64">
        <v>10</v>
      </c>
      <c r="H35" s="64">
        <v>10</v>
      </c>
    </row>
    <row r="36" spans="1:8" s="52" customFormat="1" ht="31.5">
      <c r="A36" s="60" t="s">
        <v>143</v>
      </c>
      <c r="B36" s="61">
        <v>904</v>
      </c>
      <c r="C36" s="62">
        <v>7</v>
      </c>
      <c r="D36" s="62">
        <v>5</v>
      </c>
      <c r="E36" s="63" t="s">
        <v>364</v>
      </c>
      <c r="F36" s="56" t="s">
        <v>0</v>
      </c>
      <c r="G36" s="64">
        <v>10</v>
      </c>
      <c r="H36" s="64">
        <v>10</v>
      </c>
    </row>
    <row r="37" spans="1:8" s="52" customFormat="1" ht="31.5">
      <c r="A37" s="60" t="s">
        <v>4</v>
      </c>
      <c r="B37" s="61">
        <v>904</v>
      </c>
      <c r="C37" s="62">
        <v>7</v>
      </c>
      <c r="D37" s="62">
        <v>5</v>
      </c>
      <c r="E37" s="63" t="s">
        <v>364</v>
      </c>
      <c r="F37" s="56" t="s">
        <v>1</v>
      </c>
      <c r="G37" s="64">
        <v>10</v>
      </c>
      <c r="H37" s="64">
        <v>10</v>
      </c>
    </row>
    <row r="38" spans="1:8" s="52" customFormat="1" ht="30.6" customHeight="1">
      <c r="A38" s="60" t="s">
        <v>362</v>
      </c>
      <c r="B38" s="61">
        <v>904</v>
      </c>
      <c r="C38" s="62">
        <v>7</v>
      </c>
      <c r="D38" s="62">
        <v>5</v>
      </c>
      <c r="E38" s="63" t="s">
        <v>361</v>
      </c>
      <c r="F38" s="56" t="s">
        <v>0</v>
      </c>
      <c r="G38" s="64">
        <v>16</v>
      </c>
      <c r="H38" s="64">
        <v>16</v>
      </c>
    </row>
    <row r="39" spans="1:8" s="52" customFormat="1" ht="31.5">
      <c r="A39" s="60" t="s">
        <v>143</v>
      </c>
      <c r="B39" s="61">
        <v>904</v>
      </c>
      <c r="C39" s="62">
        <v>7</v>
      </c>
      <c r="D39" s="62">
        <v>5</v>
      </c>
      <c r="E39" s="63" t="s">
        <v>358</v>
      </c>
      <c r="F39" s="56" t="s">
        <v>0</v>
      </c>
      <c r="G39" s="64">
        <v>16</v>
      </c>
      <c r="H39" s="64">
        <v>16</v>
      </c>
    </row>
    <row r="40" spans="1:8" s="52" customFormat="1" ht="31.5">
      <c r="A40" s="60" t="s">
        <v>4</v>
      </c>
      <c r="B40" s="61">
        <v>904</v>
      </c>
      <c r="C40" s="62">
        <v>7</v>
      </c>
      <c r="D40" s="62">
        <v>5</v>
      </c>
      <c r="E40" s="63" t="s">
        <v>358</v>
      </c>
      <c r="F40" s="56" t="s">
        <v>1</v>
      </c>
      <c r="G40" s="64">
        <v>16</v>
      </c>
      <c r="H40" s="64">
        <v>16</v>
      </c>
    </row>
    <row r="41" spans="1:8" s="52" customFormat="1" ht="47.25">
      <c r="A41" s="60" t="s">
        <v>80</v>
      </c>
      <c r="B41" s="61">
        <v>904</v>
      </c>
      <c r="C41" s="62">
        <v>7</v>
      </c>
      <c r="D41" s="62">
        <v>5</v>
      </c>
      <c r="E41" s="63" t="s">
        <v>79</v>
      </c>
      <c r="F41" s="56" t="s">
        <v>0</v>
      </c>
      <c r="G41" s="64">
        <v>0</v>
      </c>
      <c r="H41" s="64">
        <v>24.9</v>
      </c>
    </row>
    <row r="42" spans="1:8" s="52" customFormat="1" ht="63">
      <c r="A42" s="60" t="s">
        <v>78</v>
      </c>
      <c r="B42" s="61">
        <v>904</v>
      </c>
      <c r="C42" s="62">
        <v>7</v>
      </c>
      <c r="D42" s="62">
        <v>5</v>
      </c>
      <c r="E42" s="63" t="s">
        <v>77</v>
      </c>
      <c r="F42" s="56" t="s">
        <v>0</v>
      </c>
      <c r="G42" s="64">
        <v>0</v>
      </c>
      <c r="H42" s="64">
        <v>24.9</v>
      </c>
    </row>
    <row r="43" spans="1:8" s="52" customFormat="1" ht="61.9" customHeight="1">
      <c r="A43" s="60" t="s">
        <v>76</v>
      </c>
      <c r="B43" s="61">
        <v>904</v>
      </c>
      <c r="C43" s="62">
        <v>7</v>
      </c>
      <c r="D43" s="62">
        <v>5</v>
      </c>
      <c r="E43" s="63" t="s">
        <v>75</v>
      </c>
      <c r="F43" s="56" t="s">
        <v>0</v>
      </c>
      <c r="G43" s="64">
        <v>0</v>
      </c>
      <c r="H43" s="64">
        <v>24.9</v>
      </c>
    </row>
    <row r="44" spans="1:8" s="52" customFormat="1" ht="47.25">
      <c r="A44" s="60" t="s">
        <v>71</v>
      </c>
      <c r="B44" s="61">
        <v>904</v>
      </c>
      <c r="C44" s="62">
        <v>7</v>
      </c>
      <c r="D44" s="62">
        <v>5</v>
      </c>
      <c r="E44" s="63" t="s">
        <v>68</v>
      </c>
      <c r="F44" s="56" t="s">
        <v>0</v>
      </c>
      <c r="G44" s="64">
        <v>0</v>
      </c>
      <c r="H44" s="64">
        <v>24.9</v>
      </c>
    </row>
    <row r="45" spans="1:8" s="52" customFormat="1" ht="31.5">
      <c r="A45" s="60" t="s">
        <v>4</v>
      </c>
      <c r="B45" s="61">
        <v>904</v>
      </c>
      <c r="C45" s="62">
        <v>7</v>
      </c>
      <c r="D45" s="62">
        <v>5</v>
      </c>
      <c r="E45" s="63" t="s">
        <v>68</v>
      </c>
      <c r="F45" s="56" t="s">
        <v>1</v>
      </c>
      <c r="G45" s="64">
        <v>0</v>
      </c>
      <c r="H45" s="64">
        <v>24.9</v>
      </c>
    </row>
    <row r="46" spans="1:8" s="52" customFormat="1" ht="15.75">
      <c r="A46" s="60" t="s">
        <v>466</v>
      </c>
      <c r="B46" s="61">
        <v>904</v>
      </c>
      <c r="C46" s="62">
        <v>8</v>
      </c>
      <c r="D46" s="62">
        <v>0</v>
      </c>
      <c r="E46" s="63" t="s">
        <v>0</v>
      </c>
      <c r="F46" s="56" t="s">
        <v>0</v>
      </c>
      <c r="G46" s="64">
        <v>19421.3</v>
      </c>
      <c r="H46" s="64">
        <v>18726.599999999999</v>
      </c>
    </row>
    <row r="47" spans="1:8" s="52" customFormat="1" ht="15.75">
      <c r="A47" s="60" t="s">
        <v>69</v>
      </c>
      <c r="B47" s="61">
        <v>904</v>
      </c>
      <c r="C47" s="62">
        <v>8</v>
      </c>
      <c r="D47" s="62">
        <v>1</v>
      </c>
      <c r="E47" s="63" t="s">
        <v>0</v>
      </c>
      <c r="F47" s="56" t="s">
        <v>0</v>
      </c>
      <c r="G47" s="64">
        <v>18538.599999999999</v>
      </c>
      <c r="H47" s="64">
        <v>17886.599999999999</v>
      </c>
    </row>
    <row r="48" spans="1:8" s="52" customFormat="1" ht="47.25">
      <c r="A48" s="60" t="s">
        <v>382</v>
      </c>
      <c r="B48" s="61">
        <v>904</v>
      </c>
      <c r="C48" s="62">
        <v>8</v>
      </c>
      <c r="D48" s="62">
        <v>1</v>
      </c>
      <c r="E48" s="63" t="s">
        <v>381</v>
      </c>
      <c r="F48" s="56" t="s">
        <v>0</v>
      </c>
      <c r="G48" s="64">
        <v>17923.599999999999</v>
      </c>
      <c r="H48" s="64">
        <v>17479.400000000001</v>
      </c>
    </row>
    <row r="49" spans="1:8" s="52" customFormat="1" ht="63">
      <c r="A49" s="60" t="s">
        <v>380</v>
      </c>
      <c r="B49" s="61">
        <v>904</v>
      </c>
      <c r="C49" s="62">
        <v>8</v>
      </c>
      <c r="D49" s="62">
        <v>1</v>
      </c>
      <c r="E49" s="63" t="s">
        <v>379</v>
      </c>
      <c r="F49" s="56" t="s">
        <v>0</v>
      </c>
      <c r="G49" s="64">
        <v>17923.599999999999</v>
      </c>
      <c r="H49" s="64">
        <v>17479.400000000001</v>
      </c>
    </row>
    <row r="50" spans="1:8" s="52" customFormat="1" ht="15.75">
      <c r="A50" s="60" t="s">
        <v>378</v>
      </c>
      <c r="B50" s="61">
        <v>904</v>
      </c>
      <c r="C50" s="62">
        <v>8</v>
      </c>
      <c r="D50" s="62">
        <v>1</v>
      </c>
      <c r="E50" s="63" t="s">
        <v>377</v>
      </c>
      <c r="F50" s="56" t="s">
        <v>0</v>
      </c>
      <c r="G50" s="64">
        <v>1226.2</v>
      </c>
      <c r="H50" s="64">
        <v>1195.3</v>
      </c>
    </row>
    <row r="51" spans="1:8" s="52" customFormat="1" ht="31.5">
      <c r="A51" s="60" t="s">
        <v>141</v>
      </c>
      <c r="B51" s="61">
        <v>904</v>
      </c>
      <c r="C51" s="62">
        <v>8</v>
      </c>
      <c r="D51" s="62">
        <v>1</v>
      </c>
      <c r="E51" s="63" t="s">
        <v>375</v>
      </c>
      <c r="F51" s="56" t="s">
        <v>0</v>
      </c>
      <c r="G51" s="64">
        <v>1226.2</v>
      </c>
      <c r="H51" s="64">
        <v>1195.3</v>
      </c>
    </row>
    <row r="52" spans="1:8" s="52" customFormat="1" ht="80.25" customHeight="1">
      <c r="A52" s="60" t="s">
        <v>23</v>
      </c>
      <c r="B52" s="61">
        <v>904</v>
      </c>
      <c r="C52" s="62">
        <v>8</v>
      </c>
      <c r="D52" s="62">
        <v>1</v>
      </c>
      <c r="E52" s="63" t="s">
        <v>375</v>
      </c>
      <c r="F52" s="56" t="s">
        <v>22</v>
      </c>
      <c r="G52" s="64">
        <v>992.9</v>
      </c>
      <c r="H52" s="64">
        <v>960.1</v>
      </c>
    </row>
    <row r="53" spans="1:8" s="52" customFormat="1" ht="31.5">
      <c r="A53" s="60" t="s">
        <v>4</v>
      </c>
      <c r="B53" s="61">
        <v>904</v>
      </c>
      <c r="C53" s="62">
        <v>8</v>
      </c>
      <c r="D53" s="62">
        <v>1</v>
      </c>
      <c r="E53" s="63" t="s">
        <v>375</v>
      </c>
      <c r="F53" s="56" t="s">
        <v>1</v>
      </c>
      <c r="G53" s="64">
        <v>195.7</v>
      </c>
      <c r="H53" s="64">
        <v>197.6</v>
      </c>
    </row>
    <row r="54" spans="1:8" s="52" customFormat="1" ht="15.75">
      <c r="A54" s="60" t="s">
        <v>11</v>
      </c>
      <c r="B54" s="61">
        <v>904</v>
      </c>
      <c r="C54" s="62">
        <v>8</v>
      </c>
      <c r="D54" s="62">
        <v>1</v>
      </c>
      <c r="E54" s="63" t="s">
        <v>375</v>
      </c>
      <c r="F54" s="56" t="s">
        <v>8</v>
      </c>
      <c r="G54" s="64">
        <v>37.6</v>
      </c>
      <c r="H54" s="64">
        <v>37.6</v>
      </c>
    </row>
    <row r="55" spans="1:8" s="52" customFormat="1" ht="31.5">
      <c r="A55" s="60" t="s">
        <v>374</v>
      </c>
      <c r="B55" s="61">
        <v>904</v>
      </c>
      <c r="C55" s="62">
        <v>8</v>
      </c>
      <c r="D55" s="62">
        <v>1</v>
      </c>
      <c r="E55" s="63" t="s">
        <v>373</v>
      </c>
      <c r="F55" s="56" t="s">
        <v>0</v>
      </c>
      <c r="G55" s="64">
        <v>10683.6</v>
      </c>
      <c r="H55" s="64">
        <v>10426.1</v>
      </c>
    </row>
    <row r="56" spans="1:8" s="52" customFormat="1" ht="31.5">
      <c r="A56" s="60" t="s">
        <v>141</v>
      </c>
      <c r="B56" s="61">
        <v>904</v>
      </c>
      <c r="C56" s="62">
        <v>8</v>
      </c>
      <c r="D56" s="62">
        <v>1</v>
      </c>
      <c r="E56" s="63" t="s">
        <v>371</v>
      </c>
      <c r="F56" s="56" t="s">
        <v>0</v>
      </c>
      <c r="G56" s="64">
        <v>10629.6</v>
      </c>
      <c r="H56" s="64">
        <v>10372.1</v>
      </c>
    </row>
    <row r="57" spans="1:8" s="52" customFormat="1" ht="81.75" customHeight="1">
      <c r="A57" s="60" t="s">
        <v>23</v>
      </c>
      <c r="B57" s="61">
        <v>904</v>
      </c>
      <c r="C57" s="62">
        <v>8</v>
      </c>
      <c r="D57" s="62">
        <v>1</v>
      </c>
      <c r="E57" s="63" t="s">
        <v>371</v>
      </c>
      <c r="F57" s="56" t="s">
        <v>22</v>
      </c>
      <c r="G57" s="64">
        <v>8539.2999999999993</v>
      </c>
      <c r="H57" s="64">
        <v>8256.6</v>
      </c>
    </row>
    <row r="58" spans="1:8" s="52" customFormat="1" ht="31.5">
      <c r="A58" s="60" t="s">
        <v>4</v>
      </c>
      <c r="B58" s="61">
        <v>904</v>
      </c>
      <c r="C58" s="62">
        <v>8</v>
      </c>
      <c r="D58" s="62">
        <v>1</v>
      </c>
      <c r="E58" s="63" t="s">
        <v>371</v>
      </c>
      <c r="F58" s="56" t="s">
        <v>1</v>
      </c>
      <c r="G58" s="64">
        <v>2064.1999999999998</v>
      </c>
      <c r="H58" s="64">
        <v>2089.4</v>
      </c>
    </row>
    <row r="59" spans="1:8" s="52" customFormat="1" ht="15.75">
      <c r="A59" s="60" t="s">
        <v>11</v>
      </c>
      <c r="B59" s="61">
        <v>904</v>
      </c>
      <c r="C59" s="62">
        <v>8</v>
      </c>
      <c r="D59" s="62">
        <v>1</v>
      </c>
      <c r="E59" s="63" t="s">
        <v>371</v>
      </c>
      <c r="F59" s="56" t="s">
        <v>8</v>
      </c>
      <c r="G59" s="64">
        <v>26.1</v>
      </c>
      <c r="H59" s="64">
        <v>26.1</v>
      </c>
    </row>
    <row r="60" spans="1:8" s="52" customFormat="1" ht="63">
      <c r="A60" s="60" t="s">
        <v>370</v>
      </c>
      <c r="B60" s="61">
        <v>904</v>
      </c>
      <c r="C60" s="62">
        <v>8</v>
      </c>
      <c r="D60" s="62">
        <v>1</v>
      </c>
      <c r="E60" s="63" t="s">
        <v>369</v>
      </c>
      <c r="F60" s="56" t="s">
        <v>0</v>
      </c>
      <c r="G60" s="64">
        <v>54</v>
      </c>
      <c r="H60" s="64">
        <v>54</v>
      </c>
    </row>
    <row r="61" spans="1:8" s="52" customFormat="1" ht="31.5">
      <c r="A61" s="60" t="s">
        <v>4</v>
      </c>
      <c r="B61" s="61">
        <v>904</v>
      </c>
      <c r="C61" s="62">
        <v>8</v>
      </c>
      <c r="D61" s="62">
        <v>1</v>
      </c>
      <c r="E61" s="63" t="s">
        <v>369</v>
      </c>
      <c r="F61" s="56" t="s">
        <v>1</v>
      </c>
      <c r="G61" s="64">
        <v>54</v>
      </c>
      <c r="H61" s="64">
        <v>54</v>
      </c>
    </row>
    <row r="62" spans="1:8" s="52" customFormat="1" ht="31.5">
      <c r="A62" s="60" t="s">
        <v>368</v>
      </c>
      <c r="B62" s="61">
        <v>904</v>
      </c>
      <c r="C62" s="62">
        <v>8</v>
      </c>
      <c r="D62" s="62">
        <v>1</v>
      </c>
      <c r="E62" s="63" t="s">
        <v>367</v>
      </c>
      <c r="F62" s="56" t="s">
        <v>0</v>
      </c>
      <c r="G62" s="64">
        <v>6013.8</v>
      </c>
      <c r="H62" s="64">
        <v>5858</v>
      </c>
    </row>
    <row r="63" spans="1:8" s="52" customFormat="1" ht="47.25">
      <c r="A63" s="60" t="s">
        <v>366</v>
      </c>
      <c r="B63" s="61">
        <v>904</v>
      </c>
      <c r="C63" s="62">
        <v>8</v>
      </c>
      <c r="D63" s="62">
        <v>1</v>
      </c>
      <c r="E63" s="63" t="s">
        <v>365</v>
      </c>
      <c r="F63" s="56" t="s">
        <v>0</v>
      </c>
      <c r="G63" s="64">
        <v>222</v>
      </c>
      <c r="H63" s="64">
        <v>222</v>
      </c>
    </row>
    <row r="64" spans="1:8" s="52" customFormat="1" ht="31.5">
      <c r="A64" s="60" t="s">
        <v>4</v>
      </c>
      <c r="B64" s="61">
        <v>904</v>
      </c>
      <c r="C64" s="62">
        <v>8</v>
      </c>
      <c r="D64" s="62">
        <v>1</v>
      </c>
      <c r="E64" s="63" t="s">
        <v>365</v>
      </c>
      <c r="F64" s="56" t="s">
        <v>1</v>
      </c>
      <c r="G64" s="64">
        <v>222</v>
      </c>
      <c r="H64" s="64">
        <v>222</v>
      </c>
    </row>
    <row r="65" spans="1:8" s="52" customFormat="1" ht="31.5">
      <c r="A65" s="60" t="s">
        <v>141</v>
      </c>
      <c r="B65" s="61">
        <v>904</v>
      </c>
      <c r="C65" s="62">
        <v>8</v>
      </c>
      <c r="D65" s="62">
        <v>1</v>
      </c>
      <c r="E65" s="63" t="s">
        <v>363</v>
      </c>
      <c r="F65" s="56" t="s">
        <v>0</v>
      </c>
      <c r="G65" s="64">
        <v>5791.8</v>
      </c>
      <c r="H65" s="64">
        <v>5636</v>
      </c>
    </row>
    <row r="66" spans="1:8" s="52" customFormat="1" ht="79.5" customHeight="1">
      <c r="A66" s="60" t="s">
        <v>23</v>
      </c>
      <c r="B66" s="61">
        <v>904</v>
      </c>
      <c r="C66" s="62">
        <v>8</v>
      </c>
      <c r="D66" s="62">
        <v>1</v>
      </c>
      <c r="E66" s="63" t="s">
        <v>363</v>
      </c>
      <c r="F66" s="56" t="s">
        <v>22</v>
      </c>
      <c r="G66" s="64">
        <v>5075.8</v>
      </c>
      <c r="H66" s="64">
        <v>4907.8</v>
      </c>
    </row>
    <row r="67" spans="1:8" s="52" customFormat="1" ht="31.5">
      <c r="A67" s="60" t="s">
        <v>4</v>
      </c>
      <c r="B67" s="61">
        <v>904</v>
      </c>
      <c r="C67" s="62">
        <v>8</v>
      </c>
      <c r="D67" s="62">
        <v>1</v>
      </c>
      <c r="E67" s="63" t="s">
        <v>363</v>
      </c>
      <c r="F67" s="56" t="s">
        <v>1</v>
      </c>
      <c r="G67" s="64">
        <v>694.5</v>
      </c>
      <c r="H67" s="64">
        <v>706.7</v>
      </c>
    </row>
    <row r="68" spans="1:8" s="52" customFormat="1" ht="15.75">
      <c r="A68" s="60" t="s">
        <v>11</v>
      </c>
      <c r="B68" s="61">
        <v>904</v>
      </c>
      <c r="C68" s="62">
        <v>8</v>
      </c>
      <c r="D68" s="62">
        <v>1</v>
      </c>
      <c r="E68" s="63" t="s">
        <v>363</v>
      </c>
      <c r="F68" s="56" t="s">
        <v>8</v>
      </c>
      <c r="G68" s="64">
        <v>21.5</v>
      </c>
      <c r="H68" s="64">
        <v>21.5</v>
      </c>
    </row>
    <row r="69" spans="1:8" s="52" customFormat="1" ht="66" customHeight="1">
      <c r="A69" s="60" t="s">
        <v>350</v>
      </c>
      <c r="B69" s="61">
        <v>904</v>
      </c>
      <c r="C69" s="62">
        <v>8</v>
      </c>
      <c r="D69" s="62">
        <v>1</v>
      </c>
      <c r="E69" s="63" t="s">
        <v>349</v>
      </c>
      <c r="F69" s="56" t="s">
        <v>0</v>
      </c>
      <c r="G69" s="64">
        <v>405</v>
      </c>
      <c r="H69" s="64">
        <v>205</v>
      </c>
    </row>
    <row r="70" spans="1:8" s="52" customFormat="1" ht="63">
      <c r="A70" s="60" t="s">
        <v>320</v>
      </c>
      <c r="B70" s="61">
        <v>904</v>
      </c>
      <c r="C70" s="62">
        <v>8</v>
      </c>
      <c r="D70" s="62">
        <v>1</v>
      </c>
      <c r="E70" s="63" t="s">
        <v>319</v>
      </c>
      <c r="F70" s="56" t="s">
        <v>0</v>
      </c>
      <c r="G70" s="64">
        <v>405</v>
      </c>
      <c r="H70" s="64">
        <v>205</v>
      </c>
    </row>
    <row r="71" spans="1:8" s="52" customFormat="1" ht="54.75" customHeight="1">
      <c r="A71" s="60" t="s">
        <v>318</v>
      </c>
      <c r="B71" s="61">
        <v>904</v>
      </c>
      <c r="C71" s="62">
        <v>8</v>
      </c>
      <c r="D71" s="62">
        <v>1</v>
      </c>
      <c r="E71" s="63" t="s">
        <v>317</v>
      </c>
      <c r="F71" s="56" t="s">
        <v>0</v>
      </c>
      <c r="G71" s="64">
        <v>405</v>
      </c>
      <c r="H71" s="64">
        <v>205</v>
      </c>
    </row>
    <row r="72" spans="1:8" s="52" customFormat="1" ht="61.9" customHeight="1">
      <c r="A72" s="60" t="s">
        <v>312</v>
      </c>
      <c r="B72" s="61">
        <v>904</v>
      </c>
      <c r="C72" s="62">
        <v>8</v>
      </c>
      <c r="D72" s="62">
        <v>1</v>
      </c>
      <c r="E72" s="63" t="s">
        <v>315</v>
      </c>
      <c r="F72" s="56" t="s">
        <v>0</v>
      </c>
      <c r="G72" s="64">
        <v>405</v>
      </c>
      <c r="H72" s="64">
        <v>205</v>
      </c>
    </row>
    <row r="73" spans="1:8" s="52" customFormat="1" ht="31.5">
      <c r="A73" s="60" t="s">
        <v>4</v>
      </c>
      <c r="B73" s="61">
        <v>904</v>
      </c>
      <c r="C73" s="62">
        <v>8</v>
      </c>
      <c r="D73" s="62">
        <v>1</v>
      </c>
      <c r="E73" s="63" t="s">
        <v>315</v>
      </c>
      <c r="F73" s="56" t="s">
        <v>1</v>
      </c>
      <c r="G73" s="64">
        <v>405</v>
      </c>
      <c r="H73" s="64">
        <v>205</v>
      </c>
    </row>
    <row r="74" spans="1:8" s="52" customFormat="1" ht="50.25" customHeight="1">
      <c r="A74" s="60" t="s">
        <v>80</v>
      </c>
      <c r="B74" s="61">
        <v>904</v>
      </c>
      <c r="C74" s="62">
        <v>8</v>
      </c>
      <c r="D74" s="62">
        <v>1</v>
      </c>
      <c r="E74" s="63" t="s">
        <v>79</v>
      </c>
      <c r="F74" s="56" t="s">
        <v>0</v>
      </c>
      <c r="G74" s="64">
        <v>210</v>
      </c>
      <c r="H74" s="64">
        <v>202.2</v>
      </c>
    </row>
    <row r="75" spans="1:8" s="52" customFormat="1" ht="63">
      <c r="A75" s="60" t="s">
        <v>78</v>
      </c>
      <c r="B75" s="61">
        <v>904</v>
      </c>
      <c r="C75" s="62">
        <v>8</v>
      </c>
      <c r="D75" s="62">
        <v>1</v>
      </c>
      <c r="E75" s="63" t="s">
        <v>77</v>
      </c>
      <c r="F75" s="56" t="s">
        <v>0</v>
      </c>
      <c r="G75" s="64">
        <v>210</v>
      </c>
      <c r="H75" s="64">
        <v>202.2</v>
      </c>
    </row>
    <row r="76" spans="1:8" s="52" customFormat="1" ht="62.45" customHeight="1">
      <c r="A76" s="60" t="s">
        <v>76</v>
      </c>
      <c r="B76" s="61">
        <v>904</v>
      </c>
      <c r="C76" s="62">
        <v>8</v>
      </c>
      <c r="D76" s="62">
        <v>1</v>
      </c>
      <c r="E76" s="63" t="s">
        <v>75</v>
      </c>
      <c r="F76" s="56" t="s">
        <v>0</v>
      </c>
      <c r="G76" s="64">
        <v>210</v>
      </c>
      <c r="H76" s="64">
        <v>202.2</v>
      </c>
    </row>
    <row r="77" spans="1:8" s="52" customFormat="1" ht="47.25">
      <c r="A77" s="60" t="s">
        <v>71</v>
      </c>
      <c r="B77" s="61">
        <v>904</v>
      </c>
      <c r="C77" s="62">
        <v>8</v>
      </c>
      <c r="D77" s="62">
        <v>1</v>
      </c>
      <c r="E77" s="63" t="s">
        <v>68</v>
      </c>
      <c r="F77" s="56" t="s">
        <v>0</v>
      </c>
      <c r="G77" s="64">
        <v>210</v>
      </c>
      <c r="H77" s="64">
        <v>202.2</v>
      </c>
    </row>
    <row r="78" spans="1:8" s="52" customFormat="1" ht="31.5">
      <c r="A78" s="60" t="s">
        <v>4</v>
      </c>
      <c r="B78" s="61">
        <v>904</v>
      </c>
      <c r="C78" s="62">
        <v>8</v>
      </c>
      <c r="D78" s="62">
        <v>1</v>
      </c>
      <c r="E78" s="63" t="s">
        <v>68</v>
      </c>
      <c r="F78" s="56" t="s">
        <v>1</v>
      </c>
      <c r="G78" s="64">
        <v>210</v>
      </c>
      <c r="H78" s="64">
        <v>202.2</v>
      </c>
    </row>
    <row r="79" spans="1:8" s="52" customFormat="1" ht="31.5">
      <c r="A79" s="60" t="s">
        <v>352</v>
      </c>
      <c r="B79" s="61">
        <v>904</v>
      </c>
      <c r="C79" s="62">
        <v>8</v>
      </c>
      <c r="D79" s="62">
        <v>4</v>
      </c>
      <c r="E79" s="63" t="s">
        <v>0</v>
      </c>
      <c r="F79" s="56" t="s">
        <v>0</v>
      </c>
      <c r="G79" s="64">
        <v>882.7</v>
      </c>
      <c r="H79" s="64">
        <v>840</v>
      </c>
    </row>
    <row r="80" spans="1:8" s="52" customFormat="1" ht="47.25">
      <c r="A80" s="60" t="s">
        <v>382</v>
      </c>
      <c r="B80" s="61">
        <v>904</v>
      </c>
      <c r="C80" s="62">
        <v>8</v>
      </c>
      <c r="D80" s="62">
        <v>4</v>
      </c>
      <c r="E80" s="63" t="s">
        <v>381</v>
      </c>
      <c r="F80" s="56" t="s">
        <v>0</v>
      </c>
      <c r="G80" s="64">
        <v>882.7</v>
      </c>
      <c r="H80" s="64">
        <v>840</v>
      </c>
    </row>
    <row r="81" spans="1:8" s="52" customFormat="1" ht="46.9" customHeight="1">
      <c r="A81" s="60" t="s">
        <v>356</v>
      </c>
      <c r="B81" s="61">
        <v>904</v>
      </c>
      <c r="C81" s="62">
        <v>8</v>
      </c>
      <c r="D81" s="62">
        <v>4</v>
      </c>
      <c r="E81" s="63" t="s">
        <v>355</v>
      </c>
      <c r="F81" s="56" t="s">
        <v>0</v>
      </c>
      <c r="G81" s="64">
        <v>882.7</v>
      </c>
      <c r="H81" s="64">
        <v>840</v>
      </c>
    </row>
    <row r="82" spans="1:8" s="52" customFormat="1" ht="31.5">
      <c r="A82" s="60" t="s">
        <v>354</v>
      </c>
      <c r="B82" s="61">
        <v>904</v>
      </c>
      <c r="C82" s="62">
        <v>8</v>
      </c>
      <c r="D82" s="62">
        <v>4</v>
      </c>
      <c r="E82" s="63" t="s">
        <v>353</v>
      </c>
      <c r="F82" s="56" t="s">
        <v>0</v>
      </c>
      <c r="G82" s="64">
        <v>882.7</v>
      </c>
      <c r="H82" s="64">
        <v>840</v>
      </c>
    </row>
    <row r="83" spans="1:8" s="52" customFormat="1" ht="31.5">
      <c r="A83" s="60" t="s">
        <v>24</v>
      </c>
      <c r="B83" s="61">
        <v>904</v>
      </c>
      <c r="C83" s="62">
        <v>8</v>
      </c>
      <c r="D83" s="62">
        <v>4</v>
      </c>
      <c r="E83" s="63" t="s">
        <v>351</v>
      </c>
      <c r="F83" s="56" t="s">
        <v>0</v>
      </c>
      <c r="G83" s="64">
        <v>882.7</v>
      </c>
      <c r="H83" s="64">
        <v>840</v>
      </c>
    </row>
    <row r="84" spans="1:8" s="52" customFormat="1" ht="84" customHeight="1">
      <c r="A84" s="60" t="s">
        <v>23</v>
      </c>
      <c r="B84" s="61">
        <v>904</v>
      </c>
      <c r="C84" s="62">
        <v>8</v>
      </c>
      <c r="D84" s="62">
        <v>4</v>
      </c>
      <c r="E84" s="63" t="s">
        <v>351</v>
      </c>
      <c r="F84" s="56" t="s">
        <v>22</v>
      </c>
      <c r="G84" s="64">
        <v>865.8</v>
      </c>
      <c r="H84" s="64">
        <v>837.1</v>
      </c>
    </row>
    <row r="85" spans="1:8" s="52" customFormat="1" ht="31.5">
      <c r="A85" s="60" t="s">
        <v>4</v>
      </c>
      <c r="B85" s="61">
        <v>904</v>
      </c>
      <c r="C85" s="62">
        <v>8</v>
      </c>
      <c r="D85" s="62">
        <v>4</v>
      </c>
      <c r="E85" s="63" t="s">
        <v>351</v>
      </c>
      <c r="F85" s="56" t="s">
        <v>1</v>
      </c>
      <c r="G85" s="64">
        <v>16.899999999999999</v>
      </c>
      <c r="H85" s="64">
        <v>2.9</v>
      </c>
    </row>
    <row r="86" spans="1:8" s="71" customFormat="1" ht="15.75">
      <c r="A86" s="66" t="s">
        <v>480</v>
      </c>
      <c r="B86" s="67">
        <v>907</v>
      </c>
      <c r="C86" s="68">
        <v>0</v>
      </c>
      <c r="D86" s="68">
        <v>0</v>
      </c>
      <c r="E86" s="69" t="s">
        <v>0</v>
      </c>
      <c r="F86" s="70" t="s">
        <v>0</v>
      </c>
      <c r="G86" s="65">
        <v>580759.6</v>
      </c>
      <c r="H86" s="65">
        <v>579838.30000000005</v>
      </c>
    </row>
    <row r="87" spans="1:8" s="52" customFormat="1" ht="15.75">
      <c r="A87" s="60" t="s">
        <v>465</v>
      </c>
      <c r="B87" s="61">
        <v>907</v>
      </c>
      <c r="C87" s="62">
        <v>7</v>
      </c>
      <c r="D87" s="62">
        <v>0</v>
      </c>
      <c r="E87" s="63" t="s">
        <v>0</v>
      </c>
      <c r="F87" s="56" t="s">
        <v>0</v>
      </c>
      <c r="G87" s="64">
        <v>565490.19999999995</v>
      </c>
      <c r="H87" s="64">
        <v>564568.9</v>
      </c>
    </row>
    <row r="88" spans="1:8" s="52" customFormat="1" ht="15.75">
      <c r="A88" s="60" t="s">
        <v>316</v>
      </c>
      <c r="B88" s="61">
        <v>907</v>
      </c>
      <c r="C88" s="62">
        <v>7</v>
      </c>
      <c r="D88" s="62">
        <v>1</v>
      </c>
      <c r="E88" s="63" t="s">
        <v>0</v>
      </c>
      <c r="F88" s="56" t="s">
        <v>0</v>
      </c>
      <c r="G88" s="64">
        <v>162405.20000000001</v>
      </c>
      <c r="H88" s="64">
        <v>162567.1</v>
      </c>
    </row>
    <row r="89" spans="1:8" s="52" customFormat="1" ht="30" customHeight="1">
      <c r="A89" s="60" t="s">
        <v>446</v>
      </c>
      <c r="B89" s="61">
        <v>907</v>
      </c>
      <c r="C89" s="62">
        <v>7</v>
      </c>
      <c r="D89" s="62">
        <v>1</v>
      </c>
      <c r="E89" s="63" t="s">
        <v>445</v>
      </c>
      <c r="F89" s="56" t="s">
        <v>0</v>
      </c>
      <c r="G89" s="64">
        <v>162356.79999999999</v>
      </c>
      <c r="H89" s="64">
        <v>162518.70000000001</v>
      </c>
    </row>
    <row r="90" spans="1:8" s="52" customFormat="1" ht="38.25" customHeight="1">
      <c r="A90" s="60" t="s">
        <v>444</v>
      </c>
      <c r="B90" s="61">
        <v>907</v>
      </c>
      <c r="C90" s="62">
        <v>7</v>
      </c>
      <c r="D90" s="62">
        <v>1</v>
      </c>
      <c r="E90" s="63" t="s">
        <v>443</v>
      </c>
      <c r="F90" s="56" t="s">
        <v>0</v>
      </c>
      <c r="G90" s="64">
        <v>162356.79999999999</v>
      </c>
      <c r="H90" s="64">
        <v>162518.70000000001</v>
      </c>
    </row>
    <row r="91" spans="1:8" s="52" customFormat="1" ht="31.5">
      <c r="A91" s="60" t="s">
        <v>442</v>
      </c>
      <c r="B91" s="61">
        <v>907</v>
      </c>
      <c r="C91" s="62">
        <v>7</v>
      </c>
      <c r="D91" s="62">
        <v>1</v>
      </c>
      <c r="E91" s="63" t="s">
        <v>441</v>
      </c>
      <c r="F91" s="56" t="s">
        <v>0</v>
      </c>
      <c r="G91" s="64">
        <v>162356.79999999999</v>
      </c>
      <c r="H91" s="64">
        <v>162518.70000000001</v>
      </c>
    </row>
    <row r="92" spans="1:8" s="52" customFormat="1" ht="31.5">
      <c r="A92" s="60" t="s">
        <v>405</v>
      </c>
      <c r="B92" s="61">
        <v>907</v>
      </c>
      <c r="C92" s="62">
        <v>7</v>
      </c>
      <c r="D92" s="62">
        <v>1</v>
      </c>
      <c r="E92" s="63" t="s">
        <v>440</v>
      </c>
      <c r="F92" s="56" t="s">
        <v>0</v>
      </c>
      <c r="G92" s="64">
        <v>929</v>
      </c>
      <c r="H92" s="64">
        <v>929</v>
      </c>
    </row>
    <row r="93" spans="1:8" s="52" customFormat="1" ht="31.5">
      <c r="A93" s="60" t="s">
        <v>4</v>
      </c>
      <c r="B93" s="61">
        <v>907</v>
      </c>
      <c r="C93" s="62">
        <v>7</v>
      </c>
      <c r="D93" s="62">
        <v>1</v>
      </c>
      <c r="E93" s="63" t="s">
        <v>440</v>
      </c>
      <c r="F93" s="56" t="s">
        <v>1</v>
      </c>
      <c r="G93" s="64">
        <v>929</v>
      </c>
      <c r="H93" s="64">
        <v>929</v>
      </c>
    </row>
    <row r="94" spans="1:8" s="52" customFormat="1" ht="31.5">
      <c r="A94" s="60" t="s">
        <v>386</v>
      </c>
      <c r="B94" s="61">
        <v>907</v>
      </c>
      <c r="C94" s="62">
        <v>7</v>
      </c>
      <c r="D94" s="62">
        <v>1</v>
      </c>
      <c r="E94" s="63" t="s">
        <v>439</v>
      </c>
      <c r="F94" s="56" t="s">
        <v>0</v>
      </c>
      <c r="G94" s="64">
        <v>91.1</v>
      </c>
      <c r="H94" s="64">
        <v>91.1</v>
      </c>
    </row>
    <row r="95" spans="1:8" s="52" customFormat="1" ht="31.5">
      <c r="A95" s="60" t="s">
        <v>4</v>
      </c>
      <c r="B95" s="61">
        <v>907</v>
      </c>
      <c r="C95" s="62">
        <v>7</v>
      </c>
      <c r="D95" s="62">
        <v>1</v>
      </c>
      <c r="E95" s="63" t="s">
        <v>439</v>
      </c>
      <c r="F95" s="56" t="s">
        <v>1</v>
      </c>
      <c r="G95" s="64">
        <v>91.1</v>
      </c>
      <c r="H95" s="64">
        <v>91.1</v>
      </c>
    </row>
    <row r="96" spans="1:8" s="52" customFormat="1" ht="31.5">
      <c r="A96" s="60" t="s">
        <v>141</v>
      </c>
      <c r="B96" s="61">
        <v>907</v>
      </c>
      <c r="C96" s="62">
        <v>7</v>
      </c>
      <c r="D96" s="62">
        <v>1</v>
      </c>
      <c r="E96" s="63" t="s">
        <v>438</v>
      </c>
      <c r="F96" s="56" t="s">
        <v>0</v>
      </c>
      <c r="G96" s="64">
        <v>28555.5</v>
      </c>
      <c r="H96" s="64">
        <v>28717.4</v>
      </c>
    </row>
    <row r="97" spans="1:8" s="52" customFormat="1" ht="31.5">
      <c r="A97" s="60" t="s">
        <v>4</v>
      </c>
      <c r="B97" s="61">
        <v>907</v>
      </c>
      <c r="C97" s="62">
        <v>7</v>
      </c>
      <c r="D97" s="62">
        <v>1</v>
      </c>
      <c r="E97" s="63" t="s">
        <v>438</v>
      </c>
      <c r="F97" s="56" t="s">
        <v>1</v>
      </c>
      <c r="G97" s="64">
        <v>26421</v>
      </c>
      <c r="H97" s="64">
        <v>26582.799999999999</v>
      </c>
    </row>
    <row r="98" spans="1:8" s="52" customFormat="1" ht="15.75">
      <c r="A98" s="60" t="s">
        <v>11</v>
      </c>
      <c r="B98" s="61">
        <v>907</v>
      </c>
      <c r="C98" s="62">
        <v>7</v>
      </c>
      <c r="D98" s="62">
        <v>1</v>
      </c>
      <c r="E98" s="63" t="s">
        <v>438</v>
      </c>
      <c r="F98" s="56" t="s">
        <v>8</v>
      </c>
      <c r="G98" s="64">
        <v>2134.5</v>
      </c>
      <c r="H98" s="64">
        <v>2134.6</v>
      </c>
    </row>
    <row r="99" spans="1:8" s="52" customFormat="1" ht="78.75">
      <c r="A99" s="60" t="s">
        <v>437</v>
      </c>
      <c r="B99" s="61">
        <v>907</v>
      </c>
      <c r="C99" s="62">
        <v>7</v>
      </c>
      <c r="D99" s="62">
        <v>1</v>
      </c>
      <c r="E99" s="63" t="s">
        <v>436</v>
      </c>
      <c r="F99" s="56" t="s">
        <v>0</v>
      </c>
      <c r="G99" s="64">
        <v>132781.20000000001</v>
      </c>
      <c r="H99" s="64">
        <v>132781.20000000001</v>
      </c>
    </row>
    <row r="100" spans="1:8" s="52" customFormat="1" ht="78.75">
      <c r="A100" s="60" t="s">
        <v>23</v>
      </c>
      <c r="B100" s="61">
        <v>907</v>
      </c>
      <c r="C100" s="62">
        <v>7</v>
      </c>
      <c r="D100" s="62">
        <v>1</v>
      </c>
      <c r="E100" s="63" t="s">
        <v>436</v>
      </c>
      <c r="F100" s="56" t="s">
        <v>22</v>
      </c>
      <c r="G100" s="64">
        <v>132043.70000000001</v>
      </c>
      <c r="H100" s="64">
        <v>132043.70000000001</v>
      </c>
    </row>
    <row r="101" spans="1:8" s="52" customFormat="1" ht="31.5">
      <c r="A101" s="60" t="s">
        <v>4</v>
      </c>
      <c r="B101" s="61">
        <v>907</v>
      </c>
      <c r="C101" s="62">
        <v>7</v>
      </c>
      <c r="D101" s="62">
        <v>1</v>
      </c>
      <c r="E101" s="63" t="s">
        <v>436</v>
      </c>
      <c r="F101" s="56" t="s">
        <v>1</v>
      </c>
      <c r="G101" s="64">
        <v>737.5</v>
      </c>
      <c r="H101" s="64">
        <v>737.5</v>
      </c>
    </row>
    <row r="102" spans="1:8" s="52" customFormat="1" ht="63">
      <c r="A102" s="60" t="s">
        <v>350</v>
      </c>
      <c r="B102" s="61">
        <v>907</v>
      </c>
      <c r="C102" s="62">
        <v>7</v>
      </c>
      <c r="D102" s="62">
        <v>1</v>
      </c>
      <c r="E102" s="63" t="s">
        <v>349</v>
      </c>
      <c r="F102" s="56" t="s">
        <v>0</v>
      </c>
      <c r="G102" s="64">
        <v>48.4</v>
      </c>
      <c r="H102" s="64">
        <v>48.4</v>
      </c>
    </row>
    <row r="103" spans="1:8" s="52" customFormat="1" ht="63">
      <c r="A103" s="60" t="s">
        <v>320</v>
      </c>
      <c r="B103" s="61">
        <v>907</v>
      </c>
      <c r="C103" s="62">
        <v>7</v>
      </c>
      <c r="D103" s="62">
        <v>1</v>
      </c>
      <c r="E103" s="63" t="s">
        <v>319</v>
      </c>
      <c r="F103" s="56" t="s">
        <v>0</v>
      </c>
      <c r="G103" s="64">
        <v>48.4</v>
      </c>
      <c r="H103" s="64">
        <v>48.4</v>
      </c>
    </row>
    <row r="104" spans="1:8" s="52" customFormat="1" ht="53.25" customHeight="1">
      <c r="A104" s="60" t="s">
        <v>318</v>
      </c>
      <c r="B104" s="61">
        <v>907</v>
      </c>
      <c r="C104" s="62">
        <v>7</v>
      </c>
      <c r="D104" s="62">
        <v>1</v>
      </c>
      <c r="E104" s="63" t="s">
        <v>317</v>
      </c>
      <c r="F104" s="56" t="s">
        <v>0</v>
      </c>
      <c r="G104" s="64">
        <v>48.4</v>
      </c>
      <c r="H104" s="64">
        <v>48.4</v>
      </c>
    </row>
    <row r="105" spans="1:8" s="52" customFormat="1" ht="62.45" customHeight="1">
      <c r="A105" s="60" t="s">
        <v>312</v>
      </c>
      <c r="B105" s="61">
        <v>907</v>
      </c>
      <c r="C105" s="62">
        <v>7</v>
      </c>
      <c r="D105" s="62">
        <v>1</v>
      </c>
      <c r="E105" s="63" t="s">
        <v>315</v>
      </c>
      <c r="F105" s="56" t="s">
        <v>0</v>
      </c>
      <c r="G105" s="64">
        <v>48.4</v>
      </c>
      <c r="H105" s="64">
        <v>48.4</v>
      </c>
    </row>
    <row r="106" spans="1:8" s="52" customFormat="1" ht="31.5">
      <c r="A106" s="60" t="s">
        <v>4</v>
      </c>
      <c r="B106" s="61">
        <v>907</v>
      </c>
      <c r="C106" s="62">
        <v>7</v>
      </c>
      <c r="D106" s="62">
        <v>1</v>
      </c>
      <c r="E106" s="63" t="s">
        <v>315</v>
      </c>
      <c r="F106" s="56" t="s">
        <v>1</v>
      </c>
      <c r="G106" s="64">
        <v>48.4</v>
      </c>
      <c r="H106" s="64">
        <v>48.4</v>
      </c>
    </row>
    <row r="107" spans="1:8" s="52" customFormat="1" ht="15.75">
      <c r="A107" s="60" t="s">
        <v>66</v>
      </c>
      <c r="B107" s="61">
        <v>907</v>
      </c>
      <c r="C107" s="62">
        <v>7</v>
      </c>
      <c r="D107" s="62">
        <v>2</v>
      </c>
      <c r="E107" s="63" t="s">
        <v>0</v>
      </c>
      <c r="F107" s="56" t="s">
        <v>0</v>
      </c>
      <c r="G107" s="64">
        <v>370059.5</v>
      </c>
      <c r="H107" s="64">
        <v>369907.4</v>
      </c>
    </row>
    <row r="108" spans="1:8" s="52" customFormat="1" ht="31.15" customHeight="1">
      <c r="A108" s="60" t="s">
        <v>446</v>
      </c>
      <c r="B108" s="61">
        <v>907</v>
      </c>
      <c r="C108" s="62">
        <v>7</v>
      </c>
      <c r="D108" s="62">
        <v>2</v>
      </c>
      <c r="E108" s="63" t="s">
        <v>445</v>
      </c>
      <c r="F108" s="56" t="s">
        <v>0</v>
      </c>
      <c r="G108" s="64">
        <v>369971.7</v>
      </c>
      <c r="H108" s="64">
        <v>369819.6</v>
      </c>
    </row>
    <row r="109" spans="1:8" s="52" customFormat="1" ht="38.25" customHeight="1">
      <c r="A109" s="60" t="s">
        <v>444</v>
      </c>
      <c r="B109" s="61">
        <v>907</v>
      </c>
      <c r="C109" s="62">
        <v>7</v>
      </c>
      <c r="D109" s="62">
        <v>2</v>
      </c>
      <c r="E109" s="63" t="s">
        <v>443</v>
      </c>
      <c r="F109" s="56" t="s">
        <v>0</v>
      </c>
      <c r="G109" s="64">
        <v>369962.7</v>
      </c>
      <c r="H109" s="64">
        <v>369810.6</v>
      </c>
    </row>
    <row r="110" spans="1:8" s="52" customFormat="1" ht="31.5">
      <c r="A110" s="60" t="s">
        <v>434</v>
      </c>
      <c r="B110" s="61">
        <v>907</v>
      </c>
      <c r="C110" s="62">
        <v>7</v>
      </c>
      <c r="D110" s="62">
        <v>2</v>
      </c>
      <c r="E110" s="63" t="s">
        <v>433</v>
      </c>
      <c r="F110" s="56" t="s">
        <v>0</v>
      </c>
      <c r="G110" s="64">
        <v>369962.7</v>
      </c>
      <c r="H110" s="64">
        <v>369810.6</v>
      </c>
    </row>
    <row r="111" spans="1:8" s="52" customFormat="1" ht="31.5">
      <c r="A111" s="60" t="s">
        <v>405</v>
      </c>
      <c r="B111" s="61">
        <v>907</v>
      </c>
      <c r="C111" s="62">
        <v>7</v>
      </c>
      <c r="D111" s="62">
        <v>2</v>
      </c>
      <c r="E111" s="63" t="s">
        <v>432</v>
      </c>
      <c r="F111" s="56" t="s">
        <v>0</v>
      </c>
      <c r="G111" s="64">
        <v>1493</v>
      </c>
      <c r="H111" s="64">
        <v>1493</v>
      </c>
    </row>
    <row r="112" spans="1:8" s="52" customFormat="1" ht="31.5">
      <c r="A112" s="60" t="s">
        <v>4</v>
      </c>
      <c r="B112" s="61">
        <v>907</v>
      </c>
      <c r="C112" s="62">
        <v>7</v>
      </c>
      <c r="D112" s="62">
        <v>2</v>
      </c>
      <c r="E112" s="63" t="s">
        <v>432</v>
      </c>
      <c r="F112" s="56" t="s">
        <v>1</v>
      </c>
      <c r="G112" s="64">
        <v>1493</v>
      </c>
      <c r="H112" s="64">
        <v>1493</v>
      </c>
    </row>
    <row r="113" spans="1:8" s="52" customFormat="1" ht="18.600000000000001" customHeight="1">
      <c r="A113" s="60" t="s">
        <v>431</v>
      </c>
      <c r="B113" s="61">
        <v>907</v>
      </c>
      <c r="C113" s="62">
        <v>7</v>
      </c>
      <c r="D113" s="62">
        <v>2</v>
      </c>
      <c r="E113" s="63" t="s">
        <v>430</v>
      </c>
      <c r="F113" s="56" t="s">
        <v>0</v>
      </c>
      <c r="G113" s="64">
        <v>900</v>
      </c>
      <c r="H113" s="64">
        <v>900</v>
      </c>
    </row>
    <row r="114" spans="1:8" s="52" customFormat="1" ht="31.5">
      <c r="A114" s="60" t="s">
        <v>4</v>
      </c>
      <c r="B114" s="61">
        <v>907</v>
      </c>
      <c r="C114" s="62">
        <v>7</v>
      </c>
      <c r="D114" s="62">
        <v>2</v>
      </c>
      <c r="E114" s="63" t="s">
        <v>430</v>
      </c>
      <c r="F114" s="56" t="s">
        <v>1</v>
      </c>
      <c r="G114" s="64">
        <v>900</v>
      </c>
      <c r="H114" s="64">
        <v>900</v>
      </c>
    </row>
    <row r="115" spans="1:8" s="52" customFormat="1" ht="31.5">
      <c r="A115" s="60" t="s">
        <v>386</v>
      </c>
      <c r="B115" s="61">
        <v>907</v>
      </c>
      <c r="C115" s="62">
        <v>7</v>
      </c>
      <c r="D115" s="62">
        <v>2</v>
      </c>
      <c r="E115" s="63" t="s">
        <v>429</v>
      </c>
      <c r="F115" s="56" t="s">
        <v>0</v>
      </c>
      <c r="G115" s="64">
        <v>198.7</v>
      </c>
      <c r="H115" s="64">
        <v>198.8</v>
      </c>
    </row>
    <row r="116" spans="1:8" s="52" customFormat="1" ht="31.5">
      <c r="A116" s="60" t="s">
        <v>4</v>
      </c>
      <c r="B116" s="61">
        <v>907</v>
      </c>
      <c r="C116" s="62">
        <v>7</v>
      </c>
      <c r="D116" s="62">
        <v>2</v>
      </c>
      <c r="E116" s="63" t="s">
        <v>429</v>
      </c>
      <c r="F116" s="56" t="s">
        <v>1</v>
      </c>
      <c r="G116" s="64">
        <v>198.7</v>
      </c>
      <c r="H116" s="64">
        <v>198.8</v>
      </c>
    </row>
    <row r="117" spans="1:8" s="52" customFormat="1" ht="31.5">
      <c r="A117" s="60" t="s">
        <v>428</v>
      </c>
      <c r="B117" s="61">
        <v>907</v>
      </c>
      <c r="C117" s="62">
        <v>7</v>
      </c>
      <c r="D117" s="62">
        <v>2</v>
      </c>
      <c r="E117" s="63" t="s">
        <v>427</v>
      </c>
      <c r="F117" s="56" t="s">
        <v>0</v>
      </c>
      <c r="G117" s="64">
        <v>7419.5</v>
      </c>
      <c r="H117" s="64">
        <v>7178</v>
      </c>
    </row>
    <row r="118" spans="1:8" s="52" customFormat="1" ht="31.5">
      <c r="A118" s="60" t="s">
        <v>4</v>
      </c>
      <c r="B118" s="61">
        <v>907</v>
      </c>
      <c r="C118" s="62">
        <v>7</v>
      </c>
      <c r="D118" s="62">
        <v>2</v>
      </c>
      <c r="E118" s="63" t="s">
        <v>427</v>
      </c>
      <c r="F118" s="56" t="s">
        <v>1</v>
      </c>
      <c r="G118" s="64">
        <v>7419.5</v>
      </c>
      <c r="H118" s="64">
        <v>7178</v>
      </c>
    </row>
    <row r="119" spans="1:8" s="52" customFormat="1" ht="31.5">
      <c r="A119" s="60" t="s">
        <v>426</v>
      </c>
      <c r="B119" s="61">
        <v>907</v>
      </c>
      <c r="C119" s="62">
        <v>7</v>
      </c>
      <c r="D119" s="62">
        <v>2</v>
      </c>
      <c r="E119" s="63" t="s">
        <v>425</v>
      </c>
      <c r="F119" s="56" t="s">
        <v>0</v>
      </c>
      <c r="G119" s="64">
        <v>100</v>
      </c>
      <c r="H119" s="64">
        <v>100</v>
      </c>
    </row>
    <row r="120" spans="1:8" s="52" customFormat="1" ht="31.5">
      <c r="A120" s="60" t="s">
        <v>4</v>
      </c>
      <c r="B120" s="61">
        <v>907</v>
      </c>
      <c r="C120" s="62">
        <v>7</v>
      </c>
      <c r="D120" s="62">
        <v>2</v>
      </c>
      <c r="E120" s="63" t="s">
        <v>425</v>
      </c>
      <c r="F120" s="56" t="s">
        <v>1</v>
      </c>
      <c r="G120" s="64">
        <v>100</v>
      </c>
      <c r="H120" s="64">
        <v>100</v>
      </c>
    </row>
    <row r="121" spans="1:8" s="52" customFormat="1" ht="31.5">
      <c r="A121" s="60" t="s">
        <v>424</v>
      </c>
      <c r="B121" s="61">
        <v>907</v>
      </c>
      <c r="C121" s="62">
        <v>7</v>
      </c>
      <c r="D121" s="62">
        <v>2</v>
      </c>
      <c r="E121" s="63" t="s">
        <v>423</v>
      </c>
      <c r="F121" s="56" t="s">
        <v>0</v>
      </c>
      <c r="G121" s="64">
        <v>15</v>
      </c>
      <c r="H121" s="64">
        <v>15</v>
      </c>
    </row>
    <row r="122" spans="1:8" s="52" customFormat="1" ht="31.5">
      <c r="A122" s="60" t="s">
        <v>4</v>
      </c>
      <c r="B122" s="61">
        <v>907</v>
      </c>
      <c r="C122" s="62">
        <v>7</v>
      </c>
      <c r="D122" s="62">
        <v>2</v>
      </c>
      <c r="E122" s="63" t="s">
        <v>423</v>
      </c>
      <c r="F122" s="56" t="s">
        <v>1</v>
      </c>
      <c r="G122" s="64">
        <v>15</v>
      </c>
      <c r="H122" s="64">
        <v>15</v>
      </c>
    </row>
    <row r="123" spans="1:8" s="52" customFormat="1" ht="31.5">
      <c r="A123" s="60" t="s">
        <v>422</v>
      </c>
      <c r="B123" s="61">
        <v>907</v>
      </c>
      <c r="C123" s="62">
        <v>7</v>
      </c>
      <c r="D123" s="62">
        <v>2</v>
      </c>
      <c r="E123" s="63" t="s">
        <v>421</v>
      </c>
      <c r="F123" s="56" t="s">
        <v>0</v>
      </c>
      <c r="G123" s="64">
        <v>193.9</v>
      </c>
      <c r="H123" s="64">
        <v>199.5</v>
      </c>
    </row>
    <row r="124" spans="1:8" s="52" customFormat="1" ht="31.5">
      <c r="A124" s="60" t="s">
        <v>4</v>
      </c>
      <c r="B124" s="61">
        <v>907</v>
      </c>
      <c r="C124" s="62">
        <v>7</v>
      </c>
      <c r="D124" s="62">
        <v>2</v>
      </c>
      <c r="E124" s="63" t="s">
        <v>421</v>
      </c>
      <c r="F124" s="56" t="s">
        <v>1</v>
      </c>
      <c r="G124" s="64">
        <v>193.9</v>
      </c>
      <c r="H124" s="64">
        <v>199.5</v>
      </c>
    </row>
    <row r="125" spans="1:8" s="52" customFormat="1" ht="31.5">
      <c r="A125" s="60" t="s">
        <v>141</v>
      </c>
      <c r="B125" s="61">
        <v>907</v>
      </c>
      <c r="C125" s="62">
        <v>7</v>
      </c>
      <c r="D125" s="62">
        <v>2</v>
      </c>
      <c r="E125" s="63" t="s">
        <v>419</v>
      </c>
      <c r="F125" s="56" t="s">
        <v>0</v>
      </c>
      <c r="G125" s="64">
        <v>23796.7</v>
      </c>
      <c r="H125" s="64">
        <v>23610.400000000001</v>
      </c>
    </row>
    <row r="126" spans="1:8" s="52" customFormat="1" ht="31.5">
      <c r="A126" s="60" t="s">
        <v>4</v>
      </c>
      <c r="B126" s="61">
        <v>907</v>
      </c>
      <c r="C126" s="62">
        <v>7</v>
      </c>
      <c r="D126" s="62">
        <v>2</v>
      </c>
      <c r="E126" s="63" t="s">
        <v>419</v>
      </c>
      <c r="F126" s="56" t="s">
        <v>1</v>
      </c>
      <c r="G126" s="64">
        <v>20168.599999999999</v>
      </c>
      <c r="H126" s="64">
        <v>19982.400000000001</v>
      </c>
    </row>
    <row r="127" spans="1:8" s="52" customFormat="1" ht="15.75">
      <c r="A127" s="60" t="s">
        <v>11</v>
      </c>
      <c r="B127" s="61">
        <v>907</v>
      </c>
      <c r="C127" s="62">
        <v>7</v>
      </c>
      <c r="D127" s="62">
        <v>2</v>
      </c>
      <c r="E127" s="63" t="s">
        <v>419</v>
      </c>
      <c r="F127" s="56" t="s">
        <v>8</v>
      </c>
      <c r="G127" s="64">
        <v>3628.1</v>
      </c>
      <c r="H127" s="64">
        <v>3628</v>
      </c>
    </row>
    <row r="128" spans="1:8" s="52" customFormat="1" ht="108" customHeight="1">
      <c r="A128" s="60" t="s">
        <v>418</v>
      </c>
      <c r="B128" s="61">
        <v>907</v>
      </c>
      <c r="C128" s="62">
        <v>7</v>
      </c>
      <c r="D128" s="62">
        <v>2</v>
      </c>
      <c r="E128" s="63" t="s">
        <v>417</v>
      </c>
      <c r="F128" s="56" t="s">
        <v>0</v>
      </c>
      <c r="G128" s="64">
        <v>335825.9</v>
      </c>
      <c r="H128" s="64">
        <v>335825.9</v>
      </c>
    </row>
    <row r="129" spans="1:8" s="52" customFormat="1" ht="82.5" customHeight="1">
      <c r="A129" s="60" t="s">
        <v>23</v>
      </c>
      <c r="B129" s="61">
        <v>907</v>
      </c>
      <c r="C129" s="62">
        <v>7</v>
      </c>
      <c r="D129" s="62">
        <v>2</v>
      </c>
      <c r="E129" s="63" t="s">
        <v>417</v>
      </c>
      <c r="F129" s="56" t="s">
        <v>22</v>
      </c>
      <c r="G129" s="64">
        <v>329702.90000000002</v>
      </c>
      <c r="H129" s="64">
        <v>329702.90000000002</v>
      </c>
    </row>
    <row r="130" spans="1:8" s="52" customFormat="1" ht="31.5">
      <c r="A130" s="60" t="s">
        <v>4</v>
      </c>
      <c r="B130" s="61">
        <v>907</v>
      </c>
      <c r="C130" s="62">
        <v>7</v>
      </c>
      <c r="D130" s="62">
        <v>2</v>
      </c>
      <c r="E130" s="63" t="s">
        <v>417</v>
      </c>
      <c r="F130" s="56" t="s">
        <v>1</v>
      </c>
      <c r="G130" s="64">
        <v>6123</v>
      </c>
      <c r="H130" s="64">
        <v>6123</v>
      </c>
    </row>
    <row r="131" spans="1:8" s="52" customFormat="1" ht="63">
      <c r="A131" s="60" t="s">
        <v>411</v>
      </c>
      <c r="B131" s="61">
        <v>907</v>
      </c>
      <c r="C131" s="62">
        <v>7</v>
      </c>
      <c r="D131" s="62">
        <v>2</v>
      </c>
      <c r="E131" s="63" t="s">
        <v>410</v>
      </c>
      <c r="F131" s="56" t="s">
        <v>0</v>
      </c>
      <c r="G131" s="64">
        <v>20</v>
      </c>
      <c r="H131" s="64">
        <v>20</v>
      </c>
    </row>
    <row r="132" spans="1:8" s="52" customFormat="1" ht="31.5">
      <c r="A132" s="60" t="s">
        <v>4</v>
      </c>
      <c r="B132" s="61">
        <v>907</v>
      </c>
      <c r="C132" s="62">
        <v>7</v>
      </c>
      <c r="D132" s="62">
        <v>2</v>
      </c>
      <c r="E132" s="63" t="s">
        <v>410</v>
      </c>
      <c r="F132" s="56" t="s">
        <v>1</v>
      </c>
      <c r="G132" s="64">
        <v>20</v>
      </c>
      <c r="H132" s="64">
        <v>20</v>
      </c>
    </row>
    <row r="133" spans="1:8" s="52" customFormat="1" ht="55.5" customHeight="1">
      <c r="A133" s="60" t="s">
        <v>409</v>
      </c>
      <c r="B133" s="61">
        <v>907</v>
      </c>
      <c r="C133" s="62">
        <v>7</v>
      </c>
      <c r="D133" s="62">
        <v>2</v>
      </c>
      <c r="E133" s="63" t="s">
        <v>408</v>
      </c>
      <c r="F133" s="56" t="s">
        <v>0</v>
      </c>
      <c r="G133" s="64">
        <v>0</v>
      </c>
      <c r="H133" s="64">
        <v>270</v>
      </c>
    </row>
    <row r="134" spans="1:8" s="52" customFormat="1" ht="31.5">
      <c r="A134" s="60" t="s">
        <v>4</v>
      </c>
      <c r="B134" s="61">
        <v>907</v>
      </c>
      <c r="C134" s="62">
        <v>7</v>
      </c>
      <c r="D134" s="62">
        <v>2</v>
      </c>
      <c r="E134" s="63" t="s">
        <v>408</v>
      </c>
      <c r="F134" s="56" t="s">
        <v>1</v>
      </c>
      <c r="G134" s="64">
        <v>0</v>
      </c>
      <c r="H134" s="64">
        <v>270</v>
      </c>
    </row>
    <row r="135" spans="1:8" s="52" customFormat="1" ht="46.9" customHeight="1">
      <c r="A135" s="60" t="s">
        <v>401</v>
      </c>
      <c r="B135" s="61">
        <v>907</v>
      </c>
      <c r="C135" s="62">
        <v>7</v>
      </c>
      <c r="D135" s="62">
        <v>2</v>
      </c>
      <c r="E135" s="63" t="s">
        <v>400</v>
      </c>
      <c r="F135" s="56" t="s">
        <v>0</v>
      </c>
      <c r="G135" s="64">
        <v>9</v>
      </c>
      <c r="H135" s="64">
        <v>9</v>
      </c>
    </row>
    <row r="136" spans="1:8" s="52" customFormat="1" ht="47.25">
      <c r="A136" s="60" t="s">
        <v>391</v>
      </c>
      <c r="B136" s="61">
        <v>907</v>
      </c>
      <c r="C136" s="62">
        <v>7</v>
      </c>
      <c r="D136" s="62">
        <v>2</v>
      </c>
      <c r="E136" s="63" t="s">
        <v>390</v>
      </c>
      <c r="F136" s="56" t="s">
        <v>0</v>
      </c>
      <c r="G136" s="64">
        <v>9</v>
      </c>
      <c r="H136" s="64">
        <v>9</v>
      </c>
    </row>
    <row r="137" spans="1:8" s="52" customFormat="1" ht="64.150000000000006" customHeight="1">
      <c r="A137" s="60" t="s">
        <v>312</v>
      </c>
      <c r="B137" s="61">
        <v>907</v>
      </c>
      <c r="C137" s="62">
        <v>7</v>
      </c>
      <c r="D137" s="62">
        <v>2</v>
      </c>
      <c r="E137" s="63" t="s">
        <v>389</v>
      </c>
      <c r="F137" s="56" t="s">
        <v>0</v>
      </c>
      <c r="G137" s="64">
        <v>9</v>
      </c>
      <c r="H137" s="64">
        <v>9</v>
      </c>
    </row>
    <row r="138" spans="1:8" s="52" customFormat="1" ht="31.5">
      <c r="A138" s="60" t="s">
        <v>86</v>
      </c>
      <c r="B138" s="61">
        <v>907</v>
      </c>
      <c r="C138" s="62">
        <v>7</v>
      </c>
      <c r="D138" s="62">
        <v>2</v>
      </c>
      <c r="E138" s="63" t="s">
        <v>389</v>
      </c>
      <c r="F138" s="56" t="s">
        <v>84</v>
      </c>
      <c r="G138" s="64">
        <v>9</v>
      </c>
      <c r="H138" s="64">
        <v>9</v>
      </c>
    </row>
    <row r="139" spans="1:8" s="52" customFormat="1" ht="63">
      <c r="A139" s="60" t="s">
        <v>350</v>
      </c>
      <c r="B139" s="61">
        <v>907</v>
      </c>
      <c r="C139" s="62">
        <v>7</v>
      </c>
      <c r="D139" s="62">
        <v>2</v>
      </c>
      <c r="E139" s="63" t="s">
        <v>349</v>
      </c>
      <c r="F139" s="56" t="s">
        <v>0</v>
      </c>
      <c r="G139" s="64">
        <v>87.8</v>
      </c>
      <c r="H139" s="64">
        <v>87.8</v>
      </c>
    </row>
    <row r="140" spans="1:8" s="52" customFormat="1" ht="63">
      <c r="A140" s="60" t="s">
        <v>320</v>
      </c>
      <c r="B140" s="61">
        <v>907</v>
      </c>
      <c r="C140" s="62">
        <v>7</v>
      </c>
      <c r="D140" s="62">
        <v>2</v>
      </c>
      <c r="E140" s="63" t="s">
        <v>319</v>
      </c>
      <c r="F140" s="56" t="s">
        <v>0</v>
      </c>
      <c r="G140" s="64">
        <v>87.8</v>
      </c>
      <c r="H140" s="64">
        <v>87.8</v>
      </c>
    </row>
    <row r="141" spans="1:8" s="52" customFormat="1" ht="47.25">
      <c r="A141" s="60" t="s">
        <v>318</v>
      </c>
      <c r="B141" s="61">
        <v>907</v>
      </c>
      <c r="C141" s="62">
        <v>7</v>
      </c>
      <c r="D141" s="62">
        <v>2</v>
      </c>
      <c r="E141" s="63" t="s">
        <v>317</v>
      </c>
      <c r="F141" s="56" t="s">
        <v>0</v>
      </c>
      <c r="G141" s="64">
        <v>87.8</v>
      </c>
      <c r="H141" s="64">
        <v>87.8</v>
      </c>
    </row>
    <row r="142" spans="1:8" s="52" customFormat="1" ht="61.9" customHeight="1">
      <c r="A142" s="60" t="s">
        <v>312</v>
      </c>
      <c r="B142" s="61">
        <v>907</v>
      </c>
      <c r="C142" s="62">
        <v>7</v>
      </c>
      <c r="D142" s="62">
        <v>2</v>
      </c>
      <c r="E142" s="63" t="s">
        <v>315</v>
      </c>
      <c r="F142" s="56" t="s">
        <v>0</v>
      </c>
      <c r="G142" s="64">
        <v>87.8</v>
      </c>
      <c r="H142" s="64">
        <v>87.8</v>
      </c>
    </row>
    <row r="143" spans="1:8" s="52" customFormat="1" ht="31.5">
      <c r="A143" s="60" t="s">
        <v>4</v>
      </c>
      <c r="B143" s="61">
        <v>907</v>
      </c>
      <c r="C143" s="62">
        <v>7</v>
      </c>
      <c r="D143" s="62">
        <v>2</v>
      </c>
      <c r="E143" s="63" t="s">
        <v>315</v>
      </c>
      <c r="F143" s="56" t="s">
        <v>1</v>
      </c>
      <c r="G143" s="64">
        <v>87.8</v>
      </c>
      <c r="H143" s="64">
        <v>87.8</v>
      </c>
    </row>
    <row r="144" spans="1:8" s="52" customFormat="1" ht="15.75">
      <c r="A144" s="60" t="s">
        <v>65</v>
      </c>
      <c r="B144" s="61">
        <v>907</v>
      </c>
      <c r="C144" s="62">
        <v>7</v>
      </c>
      <c r="D144" s="62">
        <v>3</v>
      </c>
      <c r="E144" s="63" t="s">
        <v>0</v>
      </c>
      <c r="F144" s="56" t="s">
        <v>0</v>
      </c>
      <c r="G144" s="64">
        <v>24834.3</v>
      </c>
      <c r="H144" s="64">
        <v>24169.7</v>
      </c>
    </row>
    <row r="145" spans="1:8" s="52" customFormat="1" ht="30" customHeight="1">
      <c r="A145" s="60" t="s">
        <v>446</v>
      </c>
      <c r="B145" s="61">
        <v>907</v>
      </c>
      <c r="C145" s="62">
        <v>7</v>
      </c>
      <c r="D145" s="62">
        <v>3</v>
      </c>
      <c r="E145" s="63" t="s">
        <v>445</v>
      </c>
      <c r="F145" s="56" t="s">
        <v>0</v>
      </c>
      <c r="G145" s="64">
        <v>24831.3</v>
      </c>
      <c r="H145" s="64">
        <v>24166.7</v>
      </c>
    </row>
    <row r="146" spans="1:8" s="52" customFormat="1" ht="31.5">
      <c r="A146" s="60" t="s">
        <v>444</v>
      </c>
      <c r="B146" s="61">
        <v>907</v>
      </c>
      <c r="C146" s="62">
        <v>7</v>
      </c>
      <c r="D146" s="62">
        <v>3</v>
      </c>
      <c r="E146" s="63" t="s">
        <v>443</v>
      </c>
      <c r="F146" s="56" t="s">
        <v>0</v>
      </c>
      <c r="G146" s="64">
        <v>24831.3</v>
      </c>
      <c r="H146" s="64">
        <v>24166.7</v>
      </c>
    </row>
    <row r="147" spans="1:8" s="52" customFormat="1" ht="31.5">
      <c r="A147" s="60" t="s">
        <v>407</v>
      </c>
      <c r="B147" s="61">
        <v>907</v>
      </c>
      <c r="C147" s="62">
        <v>7</v>
      </c>
      <c r="D147" s="62">
        <v>3</v>
      </c>
      <c r="E147" s="63" t="s">
        <v>406</v>
      </c>
      <c r="F147" s="56" t="s">
        <v>0</v>
      </c>
      <c r="G147" s="64">
        <v>24831.3</v>
      </c>
      <c r="H147" s="64">
        <v>24166.7</v>
      </c>
    </row>
    <row r="148" spans="1:8" s="52" customFormat="1" ht="31.5">
      <c r="A148" s="60" t="s">
        <v>405</v>
      </c>
      <c r="B148" s="61">
        <v>907</v>
      </c>
      <c r="C148" s="62">
        <v>7</v>
      </c>
      <c r="D148" s="62">
        <v>3</v>
      </c>
      <c r="E148" s="63" t="s">
        <v>404</v>
      </c>
      <c r="F148" s="56" t="s">
        <v>0</v>
      </c>
      <c r="G148" s="64">
        <v>78</v>
      </c>
      <c r="H148" s="64">
        <v>78</v>
      </c>
    </row>
    <row r="149" spans="1:8" s="52" customFormat="1" ht="31.5">
      <c r="A149" s="60" t="s">
        <v>4</v>
      </c>
      <c r="B149" s="61">
        <v>907</v>
      </c>
      <c r="C149" s="62">
        <v>7</v>
      </c>
      <c r="D149" s="62">
        <v>3</v>
      </c>
      <c r="E149" s="63" t="s">
        <v>404</v>
      </c>
      <c r="F149" s="56" t="s">
        <v>1</v>
      </c>
      <c r="G149" s="64">
        <v>78</v>
      </c>
      <c r="H149" s="64">
        <v>78</v>
      </c>
    </row>
    <row r="150" spans="1:8" s="52" customFormat="1" ht="31.5">
      <c r="A150" s="60" t="s">
        <v>386</v>
      </c>
      <c r="B150" s="61">
        <v>907</v>
      </c>
      <c r="C150" s="62">
        <v>7</v>
      </c>
      <c r="D150" s="62">
        <v>3</v>
      </c>
      <c r="E150" s="63" t="s">
        <v>403</v>
      </c>
      <c r="F150" s="56" t="s">
        <v>0</v>
      </c>
      <c r="G150" s="64">
        <v>15</v>
      </c>
      <c r="H150" s="64">
        <v>15</v>
      </c>
    </row>
    <row r="151" spans="1:8" s="52" customFormat="1" ht="31.5">
      <c r="A151" s="60" t="s">
        <v>4</v>
      </c>
      <c r="B151" s="61">
        <v>907</v>
      </c>
      <c r="C151" s="62">
        <v>7</v>
      </c>
      <c r="D151" s="62">
        <v>3</v>
      </c>
      <c r="E151" s="63" t="s">
        <v>403</v>
      </c>
      <c r="F151" s="56" t="s">
        <v>1</v>
      </c>
      <c r="G151" s="64">
        <v>15</v>
      </c>
      <c r="H151" s="64">
        <v>15</v>
      </c>
    </row>
    <row r="152" spans="1:8" s="52" customFormat="1" ht="31.5">
      <c r="A152" s="60" t="s">
        <v>141</v>
      </c>
      <c r="B152" s="61">
        <v>907</v>
      </c>
      <c r="C152" s="62">
        <v>7</v>
      </c>
      <c r="D152" s="62">
        <v>3</v>
      </c>
      <c r="E152" s="63" t="s">
        <v>402</v>
      </c>
      <c r="F152" s="56" t="s">
        <v>0</v>
      </c>
      <c r="G152" s="64">
        <v>24738.3</v>
      </c>
      <c r="H152" s="64">
        <v>24073.7</v>
      </c>
    </row>
    <row r="153" spans="1:8" s="52" customFormat="1" ht="84.75" customHeight="1">
      <c r="A153" s="60" t="s">
        <v>23</v>
      </c>
      <c r="B153" s="61">
        <v>907</v>
      </c>
      <c r="C153" s="62">
        <v>7</v>
      </c>
      <c r="D153" s="62">
        <v>3</v>
      </c>
      <c r="E153" s="63" t="s">
        <v>402</v>
      </c>
      <c r="F153" s="56" t="s">
        <v>22</v>
      </c>
      <c r="G153" s="64">
        <v>22357.1</v>
      </c>
      <c r="H153" s="64">
        <v>21660.5</v>
      </c>
    </row>
    <row r="154" spans="1:8" s="52" customFormat="1" ht="31.5">
      <c r="A154" s="60" t="s">
        <v>4</v>
      </c>
      <c r="B154" s="61">
        <v>907</v>
      </c>
      <c r="C154" s="62">
        <v>7</v>
      </c>
      <c r="D154" s="62">
        <v>3</v>
      </c>
      <c r="E154" s="63" t="s">
        <v>402</v>
      </c>
      <c r="F154" s="56" t="s">
        <v>1</v>
      </c>
      <c r="G154" s="64">
        <v>2029.9</v>
      </c>
      <c r="H154" s="64">
        <v>2061.9</v>
      </c>
    </row>
    <row r="155" spans="1:8" s="52" customFormat="1" ht="15.75">
      <c r="A155" s="60" t="s">
        <v>11</v>
      </c>
      <c r="B155" s="61">
        <v>907</v>
      </c>
      <c r="C155" s="62">
        <v>7</v>
      </c>
      <c r="D155" s="62">
        <v>3</v>
      </c>
      <c r="E155" s="63" t="s">
        <v>402</v>
      </c>
      <c r="F155" s="56" t="s">
        <v>8</v>
      </c>
      <c r="G155" s="64">
        <v>351.3</v>
      </c>
      <c r="H155" s="64">
        <v>351.3</v>
      </c>
    </row>
    <row r="156" spans="1:8" s="52" customFormat="1" ht="70.5" customHeight="1">
      <c r="A156" s="60" t="s">
        <v>350</v>
      </c>
      <c r="B156" s="61">
        <v>907</v>
      </c>
      <c r="C156" s="62">
        <v>7</v>
      </c>
      <c r="D156" s="62">
        <v>3</v>
      </c>
      <c r="E156" s="63" t="s">
        <v>349</v>
      </c>
      <c r="F156" s="56" t="s">
        <v>0</v>
      </c>
      <c r="G156" s="64">
        <v>3</v>
      </c>
      <c r="H156" s="64">
        <v>3</v>
      </c>
    </row>
    <row r="157" spans="1:8" s="52" customFormat="1" ht="63">
      <c r="A157" s="60" t="s">
        <v>320</v>
      </c>
      <c r="B157" s="61">
        <v>907</v>
      </c>
      <c r="C157" s="62">
        <v>7</v>
      </c>
      <c r="D157" s="62">
        <v>3</v>
      </c>
      <c r="E157" s="63" t="s">
        <v>319</v>
      </c>
      <c r="F157" s="56" t="s">
        <v>0</v>
      </c>
      <c r="G157" s="64">
        <v>3</v>
      </c>
      <c r="H157" s="64">
        <v>3</v>
      </c>
    </row>
    <row r="158" spans="1:8" s="52" customFormat="1" ht="47.25">
      <c r="A158" s="60" t="s">
        <v>318</v>
      </c>
      <c r="B158" s="61">
        <v>907</v>
      </c>
      <c r="C158" s="62">
        <v>7</v>
      </c>
      <c r="D158" s="62">
        <v>3</v>
      </c>
      <c r="E158" s="63" t="s">
        <v>317</v>
      </c>
      <c r="F158" s="56" t="s">
        <v>0</v>
      </c>
      <c r="G158" s="64">
        <v>3</v>
      </c>
      <c r="H158" s="64">
        <v>3</v>
      </c>
    </row>
    <row r="159" spans="1:8" s="52" customFormat="1" ht="61.9" customHeight="1">
      <c r="A159" s="60" t="s">
        <v>312</v>
      </c>
      <c r="B159" s="61">
        <v>907</v>
      </c>
      <c r="C159" s="62">
        <v>7</v>
      </c>
      <c r="D159" s="62">
        <v>3</v>
      </c>
      <c r="E159" s="63" t="s">
        <v>315</v>
      </c>
      <c r="F159" s="56" t="s">
        <v>0</v>
      </c>
      <c r="G159" s="64">
        <v>3</v>
      </c>
      <c r="H159" s="64">
        <v>3</v>
      </c>
    </row>
    <row r="160" spans="1:8" s="52" customFormat="1" ht="31.5">
      <c r="A160" s="60" t="s">
        <v>4</v>
      </c>
      <c r="B160" s="61">
        <v>907</v>
      </c>
      <c r="C160" s="62">
        <v>7</v>
      </c>
      <c r="D160" s="62">
        <v>3</v>
      </c>
      <c r="E160" s="63" t="s">
        <v>315</v>
      </c>
      <c r="F160" s="56" t="s">
        <v>1</v>
      </c>
      <c r="G160" s="64">
        <v>3</v>
      </c>
      <c r="H160" s="64">
        <v>3</v>
      </c>
    </row>
    <row r="161" spans="1:8" s="52" customFormat="1" ht="31.5">
      <c r="A161" s="60" t="s">
        <v>70</v>
      </c>
      <c r="B161" s="61">
        <v>907</v>
      </c>
      <c r="C161" s="62">
        <v>7</v>
      </c>
      <c r="D161" s="62">
        <v>5</v>
      </c>
      <c r="E161" s="63" t="s">
        <v>0</v>
      </c>
      <c r="F161" s="56" t="s">
        <v>0</v>
      </c>
      <c r="G161" s="64">
        <v>71.3</v>
      </c>
      <c r="H161" s="64">
        <v>51.3</v>
      </c>
    </row>
    <row r="162" spans="1:8" s="52" customFormat="1" ht="31.15" customHeight="1">
      <c r="A162" s="60" t="s">
        <v>446</v>
      </c>
      <c r="B162" s="61">
        <v>907</v>
      </c>
      <c r="C162" s="62">
        <v>7</v>
      </c>
      <c r="D162" s="62">
        <v>5</v>
      </c>
      <c r="E162" s="63" t="s">
        <v>445</v>
      </c>
      <c r="F162" s="56" t="s">
        <v>0</v>
      </c>
      <c r="G162" s="64">
        <v>51.3</v>
      </c>
      <c r="H162" s="64">
        <v>51.3</v>
      </c>
    </row>
    <row r="163" spans="1:8" s="52" customFormat="1" ht="31.5">
      <c r="A163" s="60" t="s">
        <v>444</v>
      </c>
      <c r="B163" s="61">
        <v>907</v>
      </c>
      <c r="C163" s="62">
        <v>7</v>
      </c>
      <c r="D163" s="62">
        <v>5</v>
      </c>
      <c r="E163" s="63" t="s">
        <v>443</v>
      </c>
      <c r="F163" s="56" t="s">
        <v>0</v>
      </c>
      <c r="G163" s="64">
        <v>51.3</v>
      </c>
      <c r="H163" s="64">
        <v>51.3</v>
      </c>
    </row>
    <row r="164" spans="1:8" s="52" customFormat="1" ht="31.5">
      <c r="A164" s="60" t="s">
        <v>434</v>
      </c>
      <c r="B164" s="61">
        <v>907</v>
      </c>
      <c r="C164" s="62">
        <v>7</v>
      </c>
      <c r="D164" s="62">
        <v>5</v>
      </c>
      <c r="E164" s="63" t="s">
        <v>433</v>
      </c>
      <c r="F164" s="56" t="s">
        <v>0</v>
      </c>
      <c r="G164" s="64">
        <v>51.3</v>
      </c>
      <c r="H164" s="64">
        <v>51.3</v>
      </c>
    </row>
    <row r="165" spans="1:8" s="52" customFormat="1" ht="31.5">
      <c r="A165" s="60" t="s">
        <v>143</v>
      </c>
      <c r="B165" s="61">
        <v>907</v>
      </c>
      <c r="C165" s="62">
        <v>7</v>
      </c>
      <c r="D165" s="62">
        <v>5</v>
      </c>
      <c r="E165" s="63" t="s">
        <v>420</v>
      </c>
      <c r="F165" s="56" t="s">
        <v>0</v>
      </c>
      <c r="G165" s="64">
        <v>51.3</v>
      </c>
      <c r="H165" s="64">
        <v>51.3</v>
      </c>
    </row>
    <row r="166" spans="1:8" s="52" customFormat="1" ht="31.5">
      <c r="A166" s="60" t="s">
        <v>4</v>
      </c>
      <c r="B166" s="61">
        <v>907</v>
      </c>
      <c r="C166" s="62">
        <v>7</v>
      </c>
      <c r="D166" s="62">
        <v>5</v>
      </c>
      <c r="E166" s="63" t="s">
        <v>420</v>
      </c>
      <c r="F166" s="56" t="s">
        <v>1</v>
      </c>
      <c r="G166" s="64">
        <v>51.3</v>
      </c>
      <c r="H166" s="64">
        <v>51.3</v>
      </c>
    </row>
    <row r="167" spans="1:8" s="52" customFormat="1" ht="51" customHeight="1">
      <c r="A167" s="60" t="s">
        <v>138</v>
      </c>
      <c r="B167" s="61">
        <v>907</v>
      </c>
      <c r="C167" s="62">
        <v>7</v>
      </c>
      <c r="D167" s="62">
        <v>5</v>
      </c>
      <c r="E167" s="63" t="s">
        <v>137</v>
      </c>
      <c r="F167" s="56" t="s">
        <v>0</v>
      </c>
      <c r="G167" s="64">
        <v>20</v>
      </c>
      <c r="H167" s="64">
        <v>0</v>
      </c>
    </row>
    <row r="168" spans="1:8" s="52" customFormat="1" ht="51.75" customHeight="1">
      <c r="A168" s="60" t="s">
        <v>126</v>
      </c>
      <c r="B168" s="61">
        <v>907</v>
      </c>
      <c r="C168" s="62">
        <v>7</v>
      </c>
      <c r="D168" s="62">
        <v>5</v>
      </c>
      <c r="E168" s="63" t="s">
        <v>125</v>
      </c>
      <c r="F168" s="56" t="s">
        <v>0</v>
      </c>
      <c r="G168" s="64">
        <v>20</v>
      </c>
      <c r="H168" s="64">
        <v>0</v>
      </c>
    </row>
    <row r="169" spans="1:8" s="52" customFormat="1" ht="47.25">
      <c r="A169" s="60" t="s">
        <v>124</v>
      </c>
      <c r="B169" s="61">
        <v>907</v>
      </c>
      <c r="C169" s="62">
        <v>7</v>
      </c>
      <c r="D169" s="62">
        <v>5</v>
      </c>
      <c r="E169" s="63" t="s">
        <v>123</v>
      </c>
      <c r="F169" s="56" t="s">
        <v>0</v>
      </c>
      <c r="G169" s="64">
        <v>20</v>
      </c>
      <c r="H169" s="64">
        <v>0</v>
      </c>
    </row>
    <row r="170" spans="1:8" s="52" customFormat="1" ht="47.25">
      <c r="A170" s="60" t="s">
        <v>116</v>
      </c>
      <c r="B170" s="61">
        <v>907</v>
      </c>
      <c r="C170" s="62">
        <v>7</v>
      </c>
      <c r="D170" s="62">
        <v>5</v>
      </c>
      <c r="E170" s="63" t="s">
        <v>115</v>
      </c>
      <c r="F170" s="56" t="s">
        <v>0</v>
      </c>
      <c r="G170" s="64">
        <v>20</v>
      </c>
      <c r="H170" s="64">
        <v>0</v>
      </c>
    </row>
    <row r="171" spans="1:8" s="52" customFormat="1" ht="31.5">
      <c r="A171" s="60" t="s">
        <v>4</v>
      </c>
      <c r="B171" s="61">
        <v>907</v>
      </c>
      <c r="C171" s="62">
        <v>7</v>
      </c>
      <c r="D171" s="62">
        <v>5</v>
      </c>
      <c r="E171" s="63" t="s">
        <v>115</v>
      </c>
      <c r="F171" s="56" t="s">
        <v>1</v>
      </c>
      <c r="G171" s="64">
        <v>20</v>
      </c>
      <c r="H171" s="64">
        <v>0</v>
      </c>
    </row>
    <row r="172" spans="1:8" s="52" customFormat="1" ht="15.75">
      <c r="A172" s="60" t="s">
        <v>93</v>
      </c>
      <c r="B172" s="61">
        <v>907</v>
      </c>
      <c r="C172" s="62">
        <v>7</v>
      </c>
      <c r="D172" s="62">
        <v>7</v>
      </c>
      <c r="E172" s="63" t="s">
        <v>0</v>
      </c>
      <c r="F172" s="56" t="s">
        <v>0</v>
      </c>
      <c r="G172" s="64">
        <v>303.8</v>
      </c>
      <c r="H172" s="64">
        <v>303.8</v>
      </c>
    </row>
    <row r="173" spans="1:8" s="52" customFormat="1" ht="30.6" customHeight="1">
      <c r="A173" s="60" t="s">
        <v>446</v>
      </c>
      <c r="B173" s="61">
        <v>907</v>
      </c>
      <c r="C173" s="62">
        <v>7</v>
      </c>
      <c r="D173" s="62">
        <v>7</v>
      </c>
      <c r="E173" s="63" t="s">
        <v>445</v>
      </c>
      <c r="F173" s="56" t="s">
        <v>0</v>
      </c>
      <c r="G173" s="64">
        <v>303.8</v>
      </c>
      <c r="H173" s="64">
        <v>303.8</v>
      </c>
    </row>
    <row r="174" spans="1:8" s="52" customFormat="1" ht="47.45" customHeight="1">
      <c r="A174" s="60" t="s">
        <v>401</v>
      </c>
      <c r="B174" s="61">
        <v>907</v>
      </c>
      <c r="C174" s="62">
        <v>7</v>
      </c>
      <c r="D174" s="62">
        <v>7</v>
      </c>
      <c r="E174" s="63" t="s">
        <v>400</v>
      </c>
      <c r="F174" s="56" t="s">
        <v>0</v>
      </c>
      <c r="G174" s="64">
        <v>303.8</v>
      </c>
      <c r="H174" s="64">
        <v>303.8</v>
      </c>
    </row>
    <row r="175" spans="1:8" s="52" customFormat="1" ht="31.5">
      <c r="A175" s="60" t="s">
        <v>388</v>
      </c>
      <c r="B175" s="61">
        <v>907</v>
      </c>
      <c r="C175" s="62">
        <v>7</v>
      </c>
      <c r="D175" s="62">
        <v>7</v>
      </c>
      <c r="E175" s="63" t="s">
        <v>387</v>
      </c>
      <c r="F175" s="56" t="s">
        <v>0</v>
      </c>
      <c r="G175" s="64">
        <v>303.8</v>
      </c>
      <c r="H175" s="64">
        <v>303.8</v>
      </c>
    </row>
    <row r="176" spans="1:8" s="52" customFormat="1" ht="31.5">
      <c r="A176" s="60" t="s">
        <v>386</v>
      </c>
      <c r="B176" s="61">
        <v>907</v>
      </c>
      <c r="C176" s="62">
        <v>7</v>
      </c>
      <c r="D176" s="62">
        <v>7</v>
      </c>
      <c r="E176" s="63" t="s">
        <v>385</v>
      </c>
      <c r="F176" s="56" t="s">
        <v>0</v>
      </c>
      <c r="G176" s="64">
        <v>121.1</v>
      </c>
      <c r="H176" s="64">
        <v>121.1</v>
      </c>
    </row>
    <row r="177" spans="1:8" s="52" customFormat="1" ht="31.5">
      <c r="A177" s="60" t="s">
        <v>4</v>
      </c>
      <c r="B177" s="61">
        <v>907</v>
      </c>
      <c r="C177" s="62">
        <v>7</v>
      </c>
      <c r="D177" s="62">
        <v>7</v>
      </c>
      <c r="E177" s="63" t="s">
        <v>385</v>
      </c>
      <c r="F177" s="56" t="s">
        <v>1</v>
      </c>
      <c r="G177" s="64">
        <v>121.1</v>
      </c>
      <c r="H177" s="64">
        <v>121.1</v>
      </c>
    </row>
    <row r="178" spans="1:8" s="52" customFormat="1" ht="94.5">
      <c r="A178" s="60" t="s">
        <v>384</v>
      </c>
      <c r="B178" s="61">
        <v>907</v>
      </c>
      <c r="C178" s="62">
        <v>7</v>
      </c>
      <c r="D178" s="62">
        <v>7</v>
      </c>
      <c r="E178" s="63" t="s">
        <v>383</v>
      </c>
      <c r="F178" s="56" t="s">
        <v>0</v>
      </c>
      <c r="G178" s="64">
        <v>182.7</v>
      </c>
      <c r="H178" s="64">
        <v>182.7</v>
      </c>
    </row>
    <row r="179" spans="1:8" s="52" customFormat="1" ht="31.5">
      <c r="A179" s="60" t="s">
        <v>4</v>
      </c>
      <c r="B179" s="61">
        <v>907</v>
      </c>
      <c r="C179" s="62">
        <v>7</v>
      </c>
      <c r="D179" s="62">
        <v>7</v>
      </c>
      <c r="E179" s="63" t="s">
        <v>383</v>
      </c>
      <c r="F179" s="56" t="s">
        <v>1</v>
      </c>
      <c r="G179" s="64">
        <v>182.7</v>
      </c>
      <c r="H179" s="64">
        <v>182.7</v>
      </c>
    </row>
    <row r="180" spans="1:8" s="52" customFormat="1" ht="15.75">
      <c r="A180" s="60" t="s">
        <v>169</v>
      </c>
      <c r="B180" s="61">
        <v>907</v>
      </c>
      <c r="C180" s="62">
        <v>7</v>
      </c>
      <c r="D180" s="62">
        <v>9</v>
      </c>
      <c r="E180" s="63" t="s">
        <v>0</v>
      </c>
      <c r="F180" s="56" t="s">
        <v>0</v>
      </c>
      <c r="G180" s="64">
        <v>7816.1</v>
      </c>
      <c r="H180" s="64">
        <v>7569.6</v>
      </c>
    </row>
    <row r="181" spans="1:8" s="52" customFormat="1" ht="30.6" customHeight="1">
      <c r="A181" s="60" t="s">
        <v>446</v>
      </c>
      <c r="B181" s="61">
        <v>907</v>
      </c>
      <c r="C181" s="62">
        <v>7</v>
      </c>
      <c r="D181" s="62">
        <v>9</v>
      </c>
      <c r="E181" s="63" t="s">
        <v>445</v>
      </c>
      <c r="F181" s="56" t="s">
        <v>0</v>
      </c>
      <c r="G181" s="64">
        <v>7778.7</v>
      </c>
      <c r="H181" s="64">
        <v>7532.2</v>
      </c>
    </row>
    <row r="182" spans="1:8" s="52" customFormat="1" ht="46.15" customHeight="1">
      <c r="A182" s="60" t="s">
        <v>401</v>
      </c>
      <c r="B182" s="61">
        <v>907</v>
      </c>
      <c r="C182" s="62">
        <v>7</v>
      </c>
      <c r="D182" s="62">
        <v>9</v>
      </c>
      <c r="E182" s="63" t="s">
        <v>400</v>
      </c>
      <c r="F182" s="56" t="s">
        <v>0</v>
      </c>
      <c r="G182" s="64">
        <v>7778.7</v>
      </c>
      <c r="H182" s="64">
        <v>7532.2</v>
      </c>
    </row>
    <row r="183" spans="1:8" s="52" customFormat="1" ht="31.5">
      <c r="A183" s="60" t="s">
        <v>399</v>
      </c>
      <c r="B183" s="61">
        <v>907</v>
      </c>
      <c r="C183" s="62">
        <v>7</v>
      </c>
      <c r="D183" s="62">
        <v>9</v>
      </c>
      <c r="E183" s="63" t="s">
        <v>398</v>
      </c>
      <c r="F183" s="56" t="s">
        <v>0</v>
      </c>
      <c r="G183" s="64">
        <v>6813</v>
      </c>
      <c r="H183" s="64">
        <v>6566.5</v>
      </c>
    </row>
    <row r="184" spans="1:8" s="52" customFormat="1" ht="31.5">
      <c r="A184" s="60" t="s">
        <v>200</v>
      </c>
      <c r="B184" s="61">
        <v>907</v>
      </c>
      <c r="C184" s="62">
        <v>7</v>
      </c>
      <c r="D184" s="62">
        <v>9</v>
      </c>
      <c r="E184" s="63" t="s">
        <v>397</v>
      </c>
      <c r="F184" s="56" t="s">
        <v>0</v>
      </c>
      <c r="G184" s="64">
        <v>2070.6999999999998</v>
      </c>
      <c r="H184" s="64">
        <v>1986</v>
      </c>
    </row>
    <row r="185" spans="1:8" s="52" customFormat="1" ht="84.75" customHeight="1">
      <c r="A185" s="60" t="s">
        <v>23</v>
      </c>
      <c r="B185" s="61">
        <v>907</v>
      </c>
      <c r="C185" s="62">
        <v>7</v>
      </c>
      <c r="D185" s="62">
        <v>9</v>
      </c>
      <c r="E185" s="63" t="s">
        <v>397</v>
      </c>
      <c r="F185" s="56" t="s">
        <v>22</v>
      </c>
      <c r="G185" s="64">
        <v>1741</v>
      </c>
      <c r="H185" s="64">
        <v>1683</v>
      </c>
    </row>
    <row r="186" spans="1:8" s="52" customFormat="1" ht="31.5">
      <c r="A186" s="60" t="s">
        <v>4</v>
      </c>
      <c r="B186" s="61">
        <v>907</v>
      </c>
      <c r="C186" s="62">
        <v>7</v>
      </c>
      <c r="D186" s="62">
        <v>9</v>
      </c>
      <c r="E186" s="63" t="s">
        <v>397</v>
      </c>
      <c r="F186" s="56" t="s">
        <v>1</v>
      </c>
      <c r="G186" s="64">
        <v>321.7</v>
      </c>
      <c r="H186" s="64">
        <v>294.89999999999998</v>
      </c>
    </row>
    <row r="187" spans="1:8" s="52" customFormat="1" ht="15.75">
      <c r="A187" s="60" t="s">
        <v>11</v>
      </c>
      <c r="B187" s="61">
        <v>907</v>
      </c>
      <c r="C187" s="62">
        <v>7</v>
      </c>
      <c r="D187" s="62">
        <v>9</v>
      </c>
      <c r="E187" s="63" t="s">
        <v>397</v>
      </c>
      <c r="F187" s="56" t="s">
        <v>8</v>
      </c>
      <c r="G187" s="64">
        <v>8</v>
      </c>
      <c r="H187" s="64">
        <v>8.1</v>
      </c>
    </row>
    <row r="188" spans="1:8" s="52" customFormat="1" ht="31.5">
      <c r="A188" s="60" t="s">
        <v>141</v>
      </c>
      <c r="B188" s="61">
        <v>907</v>
      </c>
      <c r="C188" s="62">
        <v>7</v>
      </c>
      <c r="D188" s="62">
        <v>9</v>
      </c>
      <c r="E188" s="63" t="s">
        <v>396</v>
      </c>
      <c r="F188" s="56" t="s">
        <v>0</v>
      </c>
      <c r="G188" s="64">
        <v>4742.3</v>
      </c>
      <c r="H188" s="64">
        <v>4580.5</v>
      </c>
    </row>
    <row r="189" spans="1:8" s="52" customFormat="1" ht="78.75">
      <c r="A189" s="60" t="s">
        <v>23</v>
      </c>
      <c r="B189" s="61">
        <v>907</v>
      </c>
      <c r="C189" s="62">
        <v>7</v>
      </c>
      <c r="D189" s="62">
        <v>9</v>
      </c>
      <c r="E189" s="63" t="s">
        <v>396</v>
      </c>
      <c r="F189" s="56" t="s">
        <v>22</v>
      </c>
      <c r="G189" s="64">
        <v>4677.3</v>
      </c>
      <c r="H189" s="64">
        <v>4522.5</v>
      </c>
    </row>
    <row r="190" spans="1:8" s="52" customFormat="1" ht="31.5">
      <c r="A190" s="60" t="s">
        <v>4</v>
      </c>
      <c r="B190" s="61">
        <v>907</v>
      </c>
      <c r="C190" s="62">
        <v>7</v>
      </c>
      <c r="D190" s="62">
        <v>9</v>
      </c>
      <c r="E190" s="63" t="s">
        <v>396</v>
      </c>
      <c r="F190" s="56" t="s">
        <v>1</v>
      </c>
      <c r="G190" s="64">
        <v>65</v>
      </c>
      <c r="H190" s="64">
        <v>58</v>
      </c>
    </row>
    <row r="191" spans="1:8" s="52" customFormat="1" ht="30" customHeight="1">
      <c r="A191" s="60" t="s">
        <v>395</v>
      </c>
      <c r="B191" s="61">
        <v>907</v>
      </c>
      <c r="C191" s="62">
        <v>7</v>
      </c>
      <c r="D191" s="62">
        <v>9</v>
      </c>
      <c r="E191" s="63" t="s">
        <v>394</v>
      </c>
      <c r="F191" s="56" t="s">
        <v>0</v>
      </c>
      <c r="G191" s="64">
        <v>10</v>
      </c>
      <c r="H191" s="64">
        <v>10</v>
      </c>
    </row>
    <row r="192" spans="1:8" s="52" customFormat="1" ht="63">
      <c r="A192" s="60" t="s">
        <v>393</v>
      </c>
      <c r="B192" s="61">
        <v>907</v>
      </c>
      <c r="C192" s="62">
        <v>7</v>
      </c>
      <c r="D192" s="62">
        <v>9</v>
      </c>
      <c r="E192" s="63" t="s">
        <v>392</v>
      </c>
      <c r="F192" s="56" t="s">
        <v>0</v>
      </c>
      <c r="G192" s="64">
        <v>10</v>
      </c>
      <c r="H192" s="64">
        <v>10</v>
      </c>
    </row>
    <row r="193" spans="1:8" s="52" customFormat="1" ht="31.5">
      <c r="A193" s="60" t="s">
        <v>4</v>
      </c>
      <c r="B193" s="61">
        <v>907</v>
      </c>
      <c r="C193" s="62">
        <v>7</v>
      </c>
      <c r="D193" s="62">
        <v>9</v>
      </c>
      <c r="E193" s="63" t="s">
        <v>392</v>
      </c>
      <c r="F193" s="56" t="s">
        <v>1</v>
      </c>
      <c r="G193" s="64">
        <v>10</v>
      </c>
      <c r="H193" s="64">
        <v>10</v>
      </c>
    </row>
    <row r="194" spans="1:8" s="52" customFormat="1" ht="47.25">
      <c r="A194" s="60" t="s">
        <v>391</v>
      </c>
      <c r="B194" s="61">
        <v>907</v>
      </c>
      <c r="C194" s="62">
        <v>7</v>
      </c>
      <c r="D194" s="62">
        <v>9</v>
      </c>
      <c r="E194" s="63" t="s">
        <v>390</v>
      </c>
      <c r="F194" s="56" t="s">
        <v>0</v>
      </c>
      <c r="G194" s="64">
        <v>955.7</v>
      </c>
      <c r="H194" s="64">
        <v>955.7</v>
      </c>
    </row>
    <row r="195" spans="1:8" s="52" customFormat="1" ht="62.45" customHeight="1">
      <c r="A195" s="60" t="s">
        <v>312</v>
      </c>
      <c r="B195" s="61">
        <v>907</v>
      </c>
      <c r="C195" s="62">
        <v>7</v>
      </c>
      <c r="D195" s="62">
        <v>9</v>
      </c>
      <c r="E195" s="63" t="s">
        <v>389</v>
      </c>
      <c r="F195" s="56" t="s">
        <v>0</v>
      </c>
      <c r="G195" s="64">
        <v>955.7</v>
      </c>
      <c r="H195" s="64">
        <v>955.7</v>
      </c>
    </row>
    <row r="196" spans="1:8" s="52" customFormat="1" ht="31.5">
      <c r="A196" s="60" t="s">
        <v>4</v>
      </c>
      <c r="B196" s="61">
        <v>907</v>
      </c>
      <c r="C196" s="62">
        <v>7</v>
      </c>
      <c r="D196" s="62">
        <v>9</v>
      </c>
      <c r="E196" s="63" t="s">
        <v>389</v>
      </c>
      <c r="F196" s="56" t="s">
        <v>1</v>
      </c>
      <c r="G196" s="64">
        <v>955.7</v>
      </c>
      <c r="H196" s="64">
        <v>955.7</v>
      </c>
    </row>
    <row r="197" spans="1:8" s="52" customFormat="1" ht="54" customHeight="1">
      <c r="A197" s="60" t="s">
        <v>176</v>
      </c>
      <c r="B197" s="61">
        <v>907</v>
      </c>
      <c r="C197" s="62">
        <v>7</v>
      </c>
      <c r="D197" s="62">
        <v>9</v>
      </c>
      <c r="E197" s="63" t="s">
        <v>175</v>
      </c>
      <c r="F197" s="56" t="s">
        <v>0</v>
      </c>
      <c r="G197" s="64">
        <v>37.4</v>
      </c>
      <c r="H197" s="64">
        <v>37.4</v>
      </c>
    </row>
    <row r="198" spans="1:8" s="52" customFormat="1" ht="55.5" customHeight="1">
      <c r="A198" s="60" t="s">
        <v>174</v>
      </c>
      <c r="B198" s="61">
        <v>907</v>
      </c>
      <c r="C198" s="62">
        <v>7</v>
      </c>
      <c r="D198" s="62">
        <v>9</v>
      </c>
      <c r="E198" s="63" t="s">
        <v>173</v>
      </c>
      <c r="F198" s="56" t="s">
        <v>0</v>
      </c>
      <c r="G198" s="64">
        <v>37.4</v>
      </c>
      <c r="H198" s="64">
        <v>37.4</v>
      </c>
    </row>
    <row r="199" spans="1:8" s="52" customFormat="1" ht="47.25">
      <c r="A199" s="60" t="s">
        <v>172</v>
      </c>
      <c r="B199" s="61">
        <v>907</v>
      </c>
      <c r="C199" s="62">
        <v>7</v>
      </c>
      <c r="D199" s="62">
        <v>9</v>
      </c>
      <c r="E199" s="63" t="s">
        <v>171</v>
      </c>
      <c r="F199" s="56" t="s">
        <v>0</v>
      </c>
      <c r="G199" s="64">
        <v>37.4</v>
      </c>
      <c r="H199" s="64">
        <v>37.4</v>
      </c>
    </row>
    <row r="200" spans="1:8" s="52" customFormat="1" ht="63">
      <c r="A200" s="60" t="s">
        <v>170</v>
      </c>
      <c r="B200" s="61">
        <v>907</v>
      </c>
      <c r="C200" s="62">
        <v>7</v>
      </c>
      <c r="D200" s="62">
        <v>9</v>
      </c>
      <c r="E200" s="63" t="s">
        <v>168</v>
      </c>
      <c r="F200" s="56" t="s">
        <v>0</v>
      </c>
      <c r="G200" s="64">
        <v>37.4</v>
      </c>
      <c r="H200" s="64">
        <v>37.4</v>
      </c>
    </row>
    <row r="201" spans="1:8" s="52" customFormat="1" ht="31.5">
      <c r="A201" s="60" t="s">
        <v>4</v>
      </c>
      <c r="B201" s="61">
        <v>907</v>
      </c>
      <c r="C201" s="62">
        <v>7</v>
      </c>
      <c r="D201" s="62">
        <v>9</v>
      </c>
      <c r="E201" s="63" t="s">
        <v>168</v>
      </c>
      <c r="F201" s="56" t="s">
        <v>1</v>
      </c>
      <c r="G201" s="64">
        <v>37.4</v>
      </c>
      <c r="H201" s="64">
        <v>37.4</v>
      </c>
    </row>
    <row r="202" spans="1:8" s="52" customFormat="1" ht="15.75">
      <c r="A202" s="60" t="s">
        <v>468</v>
      </c>
      <c r="B202" s="61">
        <v>907</v>
      </c>
      <c r="C202" s="62">
        <v>10</v>
      </c>
      <c r="D202" s="62">
        <v>0</v>
      </c>
      <c r="E202" s="63" t="s">
        <v>0</v>
      </c>
      <c r="F202" s="56" t="s">
        <v>0</v>
      </c>
      <c r="G202" s="64">
        <v>15269.4</v>
      </c>
      <c r="H202" s="64">
        <v>15269.4</v>
      </c>
    </row>
    <row r="203" spans="1:8" s="52" customFormat="1" ht="15.75">
      <c r="A203" s="60" t="s">
        <v>415</v>
      </c>
      <c r="B203" s="61">
        <v>907</v>
      </c>
      <c r="C203" s="62">
        <v>10</v>
      </c>
      <c r="D203" s="62">
        <v>4</v>
      </c>
      <c r="E203" s="63" t="s">
        <v>0</v>
      </c>
      <c r="F203" s="56" t="s">
        <v>0</v>
      </c>
      <c r="G203" s="64">
        <v>15269.4</v>
      </c>
      <c r="H203" s="64">
        <v>15269.4</v>
      </c>
    </row>
    <row r="204" spans="1:8" s="52" customFormat="1" ht="31.15" customHeight="1">
      <c r="A204" s="60" t="s">
        <v>446</v>
      </c>
      <c r="B204" s="61">
        <v>907</v>
      </c>
      <c r="C204" s="62">
        <v>10</v>
      </c>
      <c r="D204" s="62">
        <v>4</v>
      </c>
      <c r="E204" s="63" t="s">
        <v>445</v>
      </c>
      <c r="F204" s="56" t="s">
        <v>0</v>
      </c>
      <c r="G204" s="64">
        <v>15269.4</v>
      </c>
      <c r="H204" s="64">
        <v>15269.4</v>
      </c>
    </row>
    <row r="205" spans="1:8" s="52" customFormat="1" ht="31.5">
      <c r="A205" s="60" t="s">
        <v>444</v>
      </c>
      <c r="B205" s="61">
        <v>907</v>
      </c>
      <c r="C205" s="62">
        <v>10</v>
      </c>
      <c r="D205" s="62">
        <v>4</v>
      </c>
      <c r="E205" s="63" t="s">
        <v>443</v>
      </c>
      <c r="F205" s="56" t="s">
        <v>0</v>
      </c>
      <c r="G205" s="64">
        <v>15269.4</v>
      </c>
      <c r="H205" s="64">
        <v>15269.4</v>
      </c>
    </row>
    <row r="206" spans="1:8" s="52" customFormat="1" ht="31.5">
      <c r="A206" s="60" t="s">
        <v>434</v>
      </c>
      <c r="B206" s="61">
        <v>907</v>
      </c>
      <c r="C206" s="62">
        <v>10</v>
      </c>
      <c r="D206" s="62">
        <v>4</v>
      </c>
      <c r="E206" s="63" t="s">
        <v>433</v>
      </c>
      <c r="F206" s="56" t="s">
        <v>0</v>
      </c>
      <c r="G206" s="64">
        <v>15269.4</v>
      </c>
      <c r="H206" s="64">
        <v>15269.4</v>
      </c>
    </row>
    <row r="207" spans="1:8" s="52" customFormat="1" ht="63">
      <c r="A207" s="60" t="s">
        <v>416</v>
      </c>
      <c r="B207" s="61">
        <v>907</v>
      </c>
      <c r="C207" s="62">
        <v>10</v>
      </c>
      <c r="D207" s="62">
        <v>4</v>
      </c>
      <c r="E207" s="63" t="s">
        <v>414</v>
      </c>
      <c r="F207" s="56" t="s">
        <v>0</v>
      </c>
      <c r="G207" s="64">
        <v>15269.4</v>
      </c>
      <c r="H207" s="64">
        <v>15269.4</v>
      </c>
    </row>
    <row r="208" spans="1:8" s="52" customFormat="1" ht="31.5">
      <c r="A208" s="60" t="s">
        <v>4</v>
      </c>
      <c r="B208" s="61">
        <v>907</v>
      </c>
      <c r="C208" s="62">
        <v>10</v>
      </c>
      <c r="D208" s="62">
        <v>4</v>
      </c>
      <c r="E208" s="63" t="s">
        <v>414</v>
      </c>
      <c r="F208" s="56" t="s">
        <v>1</v>
      </c>
      <c r="G208" s="64">
        <v>15269.4</v>
      </c>
      <c r="H208" s="64">
        <v>15269.4</v>
      </c>
    </row>
    <row r="209" spans="1:8" s="71" customFormat="1" ht="19.899999999999999" customHeight="1">
      <c r="A209" s="66" t="s">
        <v>481</v>
      </c>
      <c r="B209" s="67">
        <v>910</v>
      </c>
      <c r="C209" s="68">
        <v>0</v>
      </c>
      <c r="D209" s="68">
        <v>0</v>
      </c>
      <c r="E209" s="69" t="s">
        <v>0</v>
      </c>
      <c r="F209" s="70" t="s">
        <v>0</v>
      </c>
      <c r="G209" s="65">
        <v>80936.7</v>
      </c>
      <c r="H209" s="65">
        <v>86206.6</v>
      </c>
    </row>
    <row r="210" spans="1:8" s="52" customFormat="1" ht="15.75">
      <c r="A210" s="60" t="s">
        <v>459</v>
      </c>
      <c r="B210" s="61">
        <v>910</v>
      </c>
      <c r="C210" s="62">
        <v>1</v>
      </c>
      <c r="D210" s="62">
        <v>0</v>
      </c>
      <c r="E210" s="63" t="s">
        <v>0</v>
      </c>
      <c r="F210" s="56" t="s">
        <v>0</v>
      </c>
      <c r="G210" s="64">
        <v>19487.3</v>
      </c>
      <c r="H210" s="64">
        <v>18968.7</v>
      </c>
    </row>
    <row r="211" spans="1:8" s="52" customFormat="1" ht="47.25">
      <c r="A211" s="60" t="s">
        <v>21</v>
      </c>
      <c r="B211" s="61">
        <v>910</v>
      </c>
      <c r="C211" s="62">
        <v>1</v>
      </c>
      <c r="D211" s="62">
        <v>6</v>
      </c>
      <c r="E211" s="63" t="s">
        <v>0</v>
      </c>
      <c r="F211" s="56" t="s">
        <v>0</v>
      </c>
      <c r="G211" s="64">
        <v>7258.6</v>
      </c>
      <c r="H211" s="64">
        <v>7111</v>
      </c>
    </row>
    <row r="212" spans="1:8" s="52" customFormat="1" ht="46.9" customHeight="1">
      <c r="A212" s="60" t="s">
        <v>298</v>
      </c>
      <c r="B212" s="61">
        <v>910</v>
      </c>
      <c r="C212" s="62">
        <v>1</v>
      </c>
      <c r="D212" s="62">
        <v>6</v>
      </c>
      <c r="E212" s="63" t="s">
        <v>297</v>
      </c>
      <c r="F212" s="56" t="s">
        <v>0</v>
      </c>
      <c r="G212" s="64">
        <v>7258.6</v>
      </c>
      <c r="H212" s="64">
        <v>7111</v>
      </c>
    </row>
    <row r="213" spans="1:8" s="52" customFormat="1" ht="77.45" customHeight="1">
      <c r="A213" s="60" t="s">
        <v>296</v>
      </c>
      <c r="B213" s="61">
        <v>910</v>
      </c>
      <c r="C213" s="62">
        <v>1</v>
      </c>
      <c r="D213" s="62">
        <v>6</v>
      </c>
      <c r="E213" s="63" t="s">
        <v>295</v>
      </c>
      <c r="F213" s="56" t="s">
        <v>0</v>
      </c>
      <c r="G213" s="64">
        <v>7258.6</v>
      </c>
      <c r="H213" s="64">
        <v>7111</v>
      </c>
    </row>
    <row r="214" spans="1:8" s="52" customFormat="1" ht="105" customHeight="1">
      <c r="A214" s="60" t="s">
        <v>294</v>
      </c>
      <c r="B214" s="61">
        <v>910</v>
      </c>
      <c r="C214" s="62">
        <v>1</v>
      </c>
      <c r="D214" s="62">
        <v>6</v>
      </c>
      <c r="E214" s="63" t="s">
        <v>293</v>
      </c>
      <c r="F214" s="56" t="s">
        <v>0</v>
      </c>
      <c r="G214" s="64">
        <v>7258.6</v>
      </c>
      <c r="H214" s="64">
        <v>7111</v>
      </c>
    </row>
    <row r="215" spans="1:8" s="52" customFormat="1" ht="31.5">
      <c r="A215" s="60" t="s">
        <v>24</v>
      </c>
      <c r="B215" s="61">
        <v>910</v>
      </c>
      <c r="C215" s="62">
        <v>1</v>
      </c>
      <c r="D215" s="62">
        <v>6</v>
      </c>
      <c r="E215" s="63" t="s">
        <v>291</v>
      </c>
      <c r="F215" s="56" t="s">
        <v>0</v>
      </c>
      <c r="G215" s="64">
        <v>7258.6</v>
      </c>
      <c r="H215" s="64">
        <v>7111</v>
      </c>
    </row>
    <row r="216" spans="1:8" s="52" customFormat="1" ht="82.5" customHeight="1">
      <c r="A216" s="60" t="s">
        <v>23</v>
      </c>
      <c r="B216" s="61">
        <v>910</v>
      </c>
      <c r="C216" s="62">
        <v>1</v>
      </c>
      <c r="D216" s="62">
        <v>6</v>
      </c>
      <c r="E216" s="63" t="s">
        <v>291</v>
      </c>
      <c r="F216" s="56" t="s">
        <v>22</v>
      </c>
      <c r="G216" s="64">
        <v>5459.7</v>
      </c>
      <c r="H216" s="64">
        <v>5310.7</v>
      </c>
    </row>
    <row r="217" spans="1:8" s="52" customFormat="1" ht="31.5">
      <c r="A217" s="60" t="s">
        <v>4</v>
      </c>
      <c r="B217" s="61">
        <v>910</v>
      </c>
      <c r="C217" s="62">
        <v>1</v>
      </c>
      <c r="D217" s="62">
        <v>6</v>
      </c>
      <c r="E217" s="63" t="s">
        <v>291</v>
      </c>
      <c r="F217" s="56" t="s">
        <v>1</v>
      </c>
      <c r="G217" s="64">
        <v>1798.9</v>
      </c>
      <c r="H217" s="64">
        <v>1800.3</v>
      </c>
    </row>
    <row r="218" spans="1:8" s="52" customFormat="1" ht="15.75">
      <c r="A218" s="60" t="s">
        <v>147</v>
      </c>
      <c r="B218" s="61">
        <v>910</v>
      </c>
      <c r="C218" s="62">
        <v>1</v>
      </c>
      <c r="D218" s="62">
        <v>13</v>
      </c>
      <c r="E218" s="63" t="s">
        <v>0</v>
      </c>
      <c r="F218" s="56" t="s">
        <v>0</v>
      </c>
      <c r="G218" s="64">
        <v>12228.7</v>
      </c>
      <c r="H218" s="64">
        <v>11857.7</v>
      </c>
    </row>
    <row r="219" spans="1:8" s="52" customFormat="1" ht="63">
      <c r="A219" s="60" t="s">
        <v>298</v>
      </c>
      <c r="B219" s="61">
        <v>910</v>
      </c>
      <c r="C219" s="62">
        <v>1</v>
      </c>
      <c r="D219" s="62">
        <v>13</v>
      </c>
      <c r="E219" s="63" t="s">
        <v>297</v>
      </c>
      <c r="F219" s="56" t="s">
        <v>0</v>
      </c>
      <c r="G219" s="64">
        <v>12228.7</v>
      </c>
      <c r="H219" s="64">
        <v>11857.7</v>
      </c>
    </row>
    <row r="220" spans="1:8" s="52" customFormat="1" ht="76.900000000000006" customHeight="1">
      <c r="A220" s="60" t="s">
        <v>296</v>
      </c>
      <c r="B220" s="61">
        <v>910</v>
      </c>
      <c r="C220" s="62">
        <v>1</v>
      </c>
      <c r="D220" s="62">
        <v>13</v>
      </c>
      <c r="E220" s="63" t="s">
        <v>295</v>
      </c>
      <c r="F220" s="56" t="s">
        <v>0</v>
      </c>
      <c r="G220" s="64">
        <v>12228.7</v>
      </c>
      <c r="H220" s="64">
        <v>11857.7</v>
      </c>
    </row>
    <row r="221" spans="1:8" s="52" customFormat="1" ht="100.5" customHeight="1">
      <c r="A221" s="60" t="s">
        <v>294</v>
      </c>
      <c r="B221" s="61">
        <v>910</v>
      </c>
      <c r="C221" s="62">
        <v>1</v>
      </c>
      <c r="D221" s="62">
        <v>13</v>
      </c>
      <c r="E221" s="63" t="s">
        <v>293</v>
      </c>
      <c r="F221" s="56" t="s">
        <v>0</v>
      </c>
      <c r="G221" s="64">
        <v>12228.7</v>
      </c>
      <c r="H221" s="64">
        <v>11857.7</v>
      </c>
    </row>
    <row r="222" spans="1:8" s="52" customFormat="1" ht="31.5">
      <c r="A222" s="60" t="s">
        <v>143</v>
      </c>
      <c r="B222" s="61">
        <v>910</v>
      </c>
      <c r="C222" s="62">
        <v>1</v>
      </c>
      <c r="D222" s="62">
        <v>13</v>
      </c>
      <c r="E222" s="63" t="s">
        <v>292</v>
      </c>
      <c r="F222" s="56" t="s">
        <v>0</v>
      </c>
      <c r="G222" s="64">
        <v>18</v>
      </c>
      <c r="H222" s="64">
        <v>18</v>
      </c>
    </row>
    <row r="223" spans="1:8" s="52" customFormat="1" ht="31.5">
      <c r="A223" s="60" t="s">
        <v>4</v>
      </c>
      <c r="B223" s="61">
        <v>910</v>
      </c>
      <c r="C223" s="62">
        <v>1</v>
      </c>
      <c r="D223" s="62">
        <v>13</v>
      </c>
      <c r="E223" s="63" t="s">
        <v>292</v>
      </c>
      <c r="F223" s="56" t="s">
        <v>1</v>
      </c>
      <c r="G223" s="64">
        <v>18</v>
      </c>
      <c r="H223" s="64">
        <v>18</v>
      </c>
    </row>
    <row r="224" spans="1:8" s="52" customFormat="1" ht="31.5">
      <c r="A224" s="60" t="s">
        <v>141</v>
      </c>
      <c r="B224" s="61">
        <v>910</v>
      </c>
      <c r="C224" s="62">
        <v>1</v>
      </c>
      <c r="D224" s="62">
        <v>13</v>
      </c>
      <c r="E224" s="63" t="s">
        <v>290</v>
      </c>
      <c r="F224" s="56" t="s">
        <v>0</v>
      </c>
      <c r="G224" s="64">
        <v>12210.7</v>
      </c>
      <c r="H224" s="64">
        <v>11839.7</v>
      </c>
    </row>
    <row r="225" spans="1:8" s="52" customFormat="1" ht="84" customHeight="1">
      <c r="A225" s="60" t="s">
        <v>23</v>
      </c>
      <c r="B225" s="61">
        <v>910</v>
      </c>
      <c r="C225" s="62">
        <v>1</v>
      </c>
      <c r="D225" s="62">
        <v>13</v>
      </c>
      <c r="E225" s="63" t="s">
        <v>290</v>
      </c>
      <c r="F225" s="56" t="s">
        <v>22</v>
      </c>
      <c r="G225" s="64">
        <v>11161.5</v>
      </c>
      <c r="H225" s="64">
        <v>10790.5</v>
      </c>
    </row>
    <row r="226" spans="1:8" s="52" customFormat="1" ht="31.5">
      <c r="A226" s="60" t="s">
        <v>4</v>
      </c>
      <c r="B226" s="61">
        <v>910</v>
      </c>
      <c r="C226" s="62">
        <v>1</v>
      </c>
      <c r="D226" s="62">
        <v>13</v>
      </c>
      <c r="E226" s="63" t="s">
        <v>290</v>
      </c>
      <c r="F226" s="56" t="s">
        <v>1</v>
      </c>
      <c r="G226" s="64">
        <v>1049.2</v>
      </c>
      <c r="H226" s="64">
        <v>1049.2</v>
      </c>
    </row>
    <row r="227" spans="1:8" s="52" customFormat="1" ht="15.75">
      <c r="A227" s="60" t="s">
        <v>465</v>
      </c>
      <c r="B227" s="61">
        <v>910</v>
      </c>
      <c r="C227" s="62">
        <v>7</v>
      </c>
      <c r="D227" s="62">
        <v>0</v>
      </c>
      <c r="E227" s="63" t="s">
        <v>0</v>
      </c>
      <c r="F227" s="56" t="s">
        <v>0</v>
      </c>
      <c r="G227" s="64">
        <v>20</v>
      </c>
      <c r="H227" s="64">
        <v>20</v>
      </c>
    </row>
    <row r="228" spans="1:8" s="52" customFormat="1" ht="31.5">
      <c r="A228" s="60" t="s">
        <v>70</v>
      </c>
      <c r="B228" s="61">
        <v>910</v>
      </c>
      <c r="C228" s="62">
        <v>7</v>
      </c>
      <c r="D228" s="62">
        <v>5</v>
      </c>
      <c r="E228" s="63" t="s">
        <v>0</v>
      </c>
      <c r="F228" s="56" t="s">
        <v>0</v>
      </c>
      <c r="G228" s="64">
        <v>20</v>
      </c>
      <c r="H228" s="64">
        <v>20</v>
      </c>
    </row>
    <row r="229" spans="1:8" s="52" customFormat="1" ht="63">
      <c r="A229" s="60" t="s">
        <v>298</v>
      </c>
      <c r="B229" s="61">
        <v>910</v>
      </c>
      <c r="C229" s="62">
        <v>7</v>
      </c>
      <c r="D229" s="62">
        <v>5</v>
      </c>
      <c r="E229" s="63" t="s">
        <v>297</v>
      </c>
      <c r="F229" s="56" t="s">
        <v>0</v>
      </c>
      <c r="G229" s="64">
        <v>20</v>
      </c>
      <c r="H229" s="64">
        <v>20</v>
      </c>
    </row>
    <row r="230" spans="1:8" s="52" customFormat="1" ht="76.900000000000006" customHeight="1">
      <c r="A230" s="60" t="s">
        <v>296</v>
      </c>
      <c r="B230" s="61">
        <v>910</v>
      </c>
      <c r="C230" s="62">
        <v>7</v>
      </c>
      <c r="D230" s="62">
        <v>5</v>
      </c>
      <c r="E230" s="63" t="s">
        <v>295</v>
      </c>
      <c r="F230" s="56" t="s">
        <v>0</v>
      </c>
      <c r="G230" s="64">
        <v>20</v>
      </c>
      <c r="H230" s="64">
        <v>20</v>
      </c>
    </row>
    <row r="231" spans="1:8" s="52" customFormat="1" ht="94.5">
      <c r="A231" s="60" t="s">
        <v>294</v>
      </c>
      <c r="B231" s="61">
        <v>910</v>
      </c>
      <c r="C231" s="62">
        <v>7</v>
      </c>
      <c r="D231" s="62">
        <v>5</v>
      </c>
      <c r="E231" s="63" t="s">
        <v>293</v>
      </c>
      <c r="F231" s="56" t="s">
        <v>0</v>
      </c>
      <c r="G231" s="64">
        <v>20</v>
      </c>
      <c r="H231" s="64">
        <v>20</v>
      </c>
    </row>
    <row r="232" spans="1:8" s="52" customFormat="1" ht="31.5">
      <c r="A232" s="60" t="s">
        <v>143</v>
      </c>
      <c r="B232" s="61">
        <v>910</v>
      </c>
      <c r="C232" s="62">
        <v>7</v>
      </c>
      <c r="D232" s="62">
        <v>5</v>
      </c>
      <c r="E232" s="63" t="s">
        <v>292</v>
      </c>
      <c r="F232" s="56" t="s">
        <v>0</v>
      </c>
      <c r="G232" s="64">
        <v>20</v>
      </c>
      <c r="H232" s="64">
        <v>20</v>
      </c>
    </row>
    <row r="233" spans="1:8" s="52" customFormat="1" ht="31.5">
      <c r="A233" s="60" t="s">
        <v>4</v>
      </c>
      <c r="B233" s="61">
        <v>910</v>
      </c>
      <c r="C233" s="62">
        <v>7</v>
      </c>
      <c r="D233" s="62">
        <v>5</v>
      </c>
      <c r="E233" s="63" t="s">
        <v>292</v>
      </c>
      <c r="F233" s="56" t="s">
        <v>1</v>
      </c>
      <c r="G233" s="64">
        <v>20</v>
      </c>
      <c r="H233" s="64">
        <v>20</v>
      </c>
    </row>
    <row r="234" spans="1:8" s="52" customFormat="1" ht="31.5">
      <c r="A234" s="60" t="s">
        <v>471</v>
      </c>
      <c r="B234" s="61">
        <v>910</v>
      </c>
      <c r="C234" s="62">
        <v>13</v>
      </c>
      <c r="D234" s="62">
        <v>0</v>
      </c>
      <c r="E234" s="63" t="s">
        <v>0</v>
      </c>
      <c r="F234" s="56" t="s">
        <v>0</v>
      </c>
      <c r="G234" s="64">
        <v>4.4000000000000004</v>
      </c>
      <c r="H234" s="64">
        <v>0</v>
      </c>
    </row>
    <row r="235" spans="1:8" s="52" customFormat="1" ht="31.5">
      <c r="A235" s="60" t="s">
        <v>285</v>
      </c>
      <c r="B235" s="61">
        <v>910</v>
      </c>
      <c r="C235" s="62">
        <v>13</v>
      </c>
      <c r="D235" s="62">
        <v>1</v>
      </c>
      <c r="E235" s="63" t="s">
        <v>0</v>
      </c>
      <c r="F235" s="56" t="s">
        <v>0</v>
      </c>
      <c r="G235" s="64">
        <v>4.4000000000000004</v>
      </c>
      <c r="H235" s="64">
        <v>0</v>
      </c>
    </row>
    <row r="236" spans="1:8" s="52" customFormat="1" ht="63">
      <c r="A236" s="60" t="s">
        <v>298</v>
      </c>
      <c r="B236" s="61">
        <v>910</v>
      </c>
      <c r="C236" s="62">
        <v>13</v>
      </c>
      <c r="D236" s="62">
        <v>1</v>
      </c>
      <c r="E236" s="63" t="s">
        <v>297</v>
      </c>
      <c r="F236" s="56" t="s">
        <v>0</v>
      </c>
      <c r="G236" s="64">
        <v>4.4000000000000004</v>
      </c>
      <c r="H236" s="64">
        <v>0</v>
      </c>
    </row>
    <row r="237" spans="1:8" s="52" customFormat="1" ht="84" customHeight="1">
      <c r="A237" s="60" t="s">
        <v>296</v>
      </c>
      <c r="B237" s="61">
        <v>910</v>
      </c>
      <c r="C237" s="62">
        <v>13</v>
      </c>
      <c r="D237" s="62">
        <v>1</v>
      </c>
      <c r="E237" s="63" t="s">
        <v>295</v>
      </c>
      <c r="F237" s="56" t="s">
        <v>0</v>
      </c>
      <c r="G237" s="64">
        <v>4.4000000000000004</v>
      </c>
      <c r="H237" s="64">
        <v>0</v>
      </c>
    </row>
    <row r="238" spans="1:8" s="52" customFormat="1" ht="31.5">
      <c r="A238" s="60" t="s">
        <v>289</v>
      </c>
      <c r="B238" s="61">
        <v>910</v>
      </c>
      <c r="C238" s="62">
        <v>13</v>
      </c>
      <c r="D238" s="62">
        <v>1</v>
      </c>
      <c r="E238" s="63" t="s">
        <v>288</v>
      </c>
      <c r="F238" s="56" t="s">
        <v>0</v>
      </c>
      <c r="G238" s="64">
        <v>4.4000000000000004</v>
      </c>
      <c r="H238" s="64">
        <v>0</v>
      </c>
    </row>
    <row r="239" spans="1:8" s="52" customFormat="1" ht="15.75">
      <c r="A239" s="60" t="s">
        <v>287</v>
      </c>
      <c r="B239" s="61">
        <v>910</v>
      </c>
      <c r="C239" s="62">
        <v>13</v>
      </c>
      <c r="D239" s="62">
        <v>1</v>
      </c>
      <c r="E239" s="63" t="s">
        <v>284</v>
      </c>
      <c r="F239" s="56" t="s">
        <v>0</v>
      </c>
      <c r="G239" s="64">
        <v>4.4000000000000004</v>
      </c>
      <c r="H239" s="64">
        <v>0</v>
      </c>
    </row>
    <row r="240" spans="1:8" s="52" customFormat="1" ht="31.5">
      <c r="A240" s="60" t="s">
        <v>286</v>
      </c>
      <c r="B240" s="61">
        <v>910</v>
      </c>
      <c r="C240" s="62">
        <v>13</v>
      </c>
      <c r="D240" s="62">
        <v>1</v>
      </c>
      <c r="E240" s="63" t="s">
        <v>284</v>
      </c>
      <c r="F240" s="56" t="s">
        <v>283</v>
      </c>
      <c r="G240" s="64">
        <v>4.4000000000000004</v>
      </c>
      <c r="H240" s="64">
        <v>0</v>
      </c>
    </row>
    <row r="241" spans="1:8" s="52" customFormat="1" ht="47.25">
      <c r="A241" s="60" t="s">
        <v>472</v>
      </c>
      <c r="B241" s="61">
        <v>910</v>
      </c>
      <c r="C241" s="62">
        <v>14</v>
      </c>
      <c r="D241" s="62">
        <v>0</v>
      </c>
      <c r="E241" s="63" t="s">
        <v>0</v>
      </c>
      <c r="F241" s="56" t="s">
        <v>0</v>
      </c>
      <c r="G241" s="64">
        <v>55998.7</v>
      </c>
      <c r="H241" s="64">
        <v>56033.4</v>
      </c>
    </row>
    <row r="242" spans="1:8" s="52" customFormat="1" ht="47.25">
      <c r="A242" s="60" t="s">
        <v>271</v>
      </c>
      <c r="B242" s="61">
        <v>910</v>
      </c>
      <c r="C242" s="62">
        <v>14</v>
      </c>
      <c r="D242" s="62">
        <v>1</v>
      </c>
      <c r="E242" s="63" t="s">
        <v>0</v>
      </c>
      <c r="F242" s="56" t="s">
        <v>0</v>
      </c>
      <c r="G242" s="64">
        <v>42475.9</v>
      </c>
      <c r="H242" s="64">
        <v>42058.5</v>
      </c>
    </row>
    <row r="243" spans="1:8" s="52" customFormat="1" ht="63">
      <c r="A243" s="60" t="s">
        <v>298</v>
      </c>
      <c r="B243" s="61">
        <v>910</v>
      </c>
      <c r="C243" s="62">
        <v>14</v>
      </c>
      <c r="D243" s="62">
        <v>1</v>
      </c>
      <c r="E243" s="63" t="s">
        <v>297</v>
      </c>
      <c r="F243" s="56" t="s">
        <v>0</v>
      </c>
      <c r="G243" s="64">
        <v>42475.9</v>
      </c>
      <c r="H243" s="64">
        <v>42058.5</v>
      </c>
    </row>
    <row r="244" spans="1:8" s="52" customFormat="1" ht="78.75">
      <c r="A244" s="60" t="s">
        <v>282</v>
      </c>
      <c r="B244" s="61">
        <v>910</v>
      </c>
      <c r="C244" s="62">
        <v>14</v>
      </c>
      <c r="D244" s="62">
        <v>1</v>
      </c>
      <c r="E244" s="63" t="s">
        <v>281</v>
      </c>
      <c r="F244" s="56" t="s">
        <v>0</v>
      </c>
      <c r="G244" s="64">
        <v>42475.9</v>
      </c>
      <c r="H244" s="64">
        <v>42058.5</v>
      </c>
    </row>
    <row r="245" spans="1:8" s="52" customFormat="1" ht="47.25">
      <c r="A245" s="60" t="s">
        <v>280</v>
      </c>
      <c r="B245" s="61">
        <v>910</v>
      </c>
      <c r="C245" s="62">
        <v>14</v>
      </c>
      <c r="D245" s="62">
        <v>1</v>
      </c>
      <c r="E245" s="63" t="s">
        <v>279</v>
      </c>
      <c r="F245" s="56" t="s">
        <v>0</v>
      </c>
      <c r="G245" s="64">
        <v>42475.9</v>
      </c>
      <c r="H245" s="64">
        <v>42058.5</v>
      </c>
    </row>
    <row r="246" spans="1:8" s="52" customFormat="1" ht="31.5">
      <c r="A246" s="60" t="s">
        <v>278</v>
      </c>
      <c r="B246" s="61">
        <v>910</v>
      </c>
      <c r="C246" s="62">
        <v>14</v>
      </c>
      <c r="D246" s="62">
        <v>1</v>
      </c>
      <c r="E246" s="63" t="s">
        <v>277</v>
      </c>
      <c r="F246" s="56" t="s">
        <v>0</v>
      </c>
      <c r="G246" s="64">
        <v>420.6</v>
      </c>
      <c r="H246" s="64">
        <v>416.4</v>
      </c>
    </row>
    <row r="247" spans="1:8" s="52" customFormat="1" ht="15.75">
      <c r="A247" s="60" t="s">
        <v>272</v>
      </c>
      <c r="B247" s="61">
        <v>910</v>
      </c>
      <c r="C247" s="62">
        <v>14</v>
      </c>
      <c r="D247" s="62">
        <v>1</v>
      </c>
      <c r="E247" s="63" t="s">
        <v>277</v>
      </c>
      <c r="F247" s="56" t="s">
        <v>269</v>
      </c>
      <c r="G247" s="64">
        <v>420.6</v>
      </c>
      <c r="H247" s="64">
        <v>416.4</v>
      </c>
    </row>
    <row r="248" spans="1:8" s="52" customFormat="1" ht="45.6" customHeight="1">
      <c r="A248" s="60" t="s">
        <v>273</v>
      </c>
      <c r="B248" s="61">
        <v>910</v>
      </c>
      <c r="C248" s="62">
        <v>14</v>
      </c>
      <c r="D248" s="62">
        <v>1</v>
      </c>
      <c r="E248" s="63" t="s">
        <v>270</v>
      </c>
      <c r="F248" s="56" t="s">
        <v>0</v>
      </c>
      <c r="G248" s="64">
        <v>42055.3</v>
      </c>
      <c r="H248" s="64">
        <v>41642.1</v>
      </c>
    </row>
    <row r="249" spans="1:8" s="52" customFormat="1" ht="15.75">
      <c r="A249" s="60" t="s">
        <v>272</v>
      </c>
      <c r="B249" s="61">
        <v>910</v>
      </c>
      <c r="C249" s="62">
        <v>14</v>
      </c>
      <c r="D249" s="62">
        <v>1</v>
      </c>
      <c r="E249" s="63" t="s">
        <v>270</v>
      </c>
      <c r="F249" s="56" t="s">
        <v>269</v>
      </c>
      <c r="G249" s="64">
        <v>42055.3</v>
      </c>
      <c r="H249" s="64">
        <v>41642.1</v>
      </c>
    </row>
    <row r="250" spans="1:8" s="52" customFormat="1" ht="31.5">
      <c r="A250" s="60" t="s">
        <v>275</v>
      </c>
      <c r="B250" s="61">
        <v>910</v>
      </c>
      <c r="C250" s="62">
        <v>14</v>
      </c>
      <c r="D250" s="62">
        <v>3</v>
      </c>
      <c r="E250" s="63" t="s">
        <v>0</v>
      </c>
      <c r="F250" s="56" t="s">
        <v>0</v>
      </c>
      <c r="G250" s="64">
        <v>13522.8</v>
      </c>
      <c r="H250" s="64">
        <v>13974.9</v>
      </c>
    </row>
    <row r="251" spans="1:8" s="52" customFormat="1" ht="63">
      <c r="A251" s="60" t="s">
        <v>298</v>
      </c>
      <c r="B251" s="61">
        <v>910</v>
      </c>
      <c r="C251" s="62">
        <v>14</v>
      </c>
      <c r="D251" s="62">
        <v>3</v>
      </c>
      <c r="E251" s="63" t="s">
        <v>297</v>
      </c>
      <c r="F251" s="56" t="s">
        <v>0</v>
      </c>
      <c r="G251" s="64">
        <v>13522.8</v>
      </c>
      <c r="H251" s="64">
        <v>13974.9</v>
      </c>
    </row>
    <row r="252" spans="1:8" s="52" customFormat="1" ht="78.75">
      <c r="A252" s="60" t="s">
        <v>282</v>
      </c>
      <c r="B252" s="61">
        <v>910</v>
      </c>
      <c r="C252" s="62">
        <v>14</v>
      </c>
      <c r="D252" s="62">
        <v>3</v>
      </c>
      <c r="E252" s="63" t="s">
        <v>281</v>
      </c>
      <c r="F252" s="56" t="s">
        <v>0</v>
      </c>
      <c r="G252" s="64">
        <v>13522.8</v>
      </c>
      <c r="H252" s="64">
        <v>13974.9</v>
      </c>
    </row>
    <row r="253" spans="1:8" s="52" customFormat="1" ht="47.25">
      <c r="A253" s="60" t="s">
        <v>280</v>
      </c>
      <c r="B253" s="61">
        <v>910</v>
      </c>
      <c r="C253" s="62">
        <v>14</v>
      </c>
      <c r="D253" s="62">
        <v>3</v>
      </c>
      <c r="E253" s="63" t="s">
        <v>279</v>
      </c>
      <c r="F253" s="56" t="s">
        <v>0</v>
      </c>
      <c r="G253" s="64">
        <v>13522.8</v>
      </c>
      <c r="H253" s="64">
        <v>13974.9</v>
      </c>
    </row>
    <row r="254" spans="1:8" s="52" customFormat="1" ht="63">
      <c r="A254" s="60" t="s">
        <v>276</v>
      </c>
      <c r="B254" s="61">
        <v>910</v>
      </c>
      <c r="C254" s="62">
        <v>14</v>
      </c>
      <c r="D254" s="62">
        <v>3</v>
      </c>
      <c r="E254" s="63" t="s">
        <v>274</v>
      </c>
      <c r="F254" s="56" t="s">
        <v>0</v>
      </c>
      <c r="G254" s="64">
        <v>13522.8</v>
      </c>
      <c r="H254" s="64">
        <v>13974.9</v>
      </c>
    </row>
    <row r="255" spans="1:8" s="52" customFormat="1" ht="15.75">
      <c r="A255" s="60" t="s">
        <v>272</v>
      </c>
      <c r="B255" s="61">
        <v>910</v>
      </c>
      <c r="C255" s="62">
        <v>14</v>
      </c>
      <c r="D255" s="62">
        <v>3</v>
      </c>
      <c r="E255" s="63" t="s">
        <v>274</v>
      </c>
      <c r="F255" s="56" t="s">
        <v>269</v>
      </c>
      <c r="G255" s="64">
        <v>13522.8</v>
      </c>
      <c r="H255" s="64">
        <v>13974.9</v>
      </c>
    </row>
    <row r="256" spans="1:8" s="71" customFormat="1" ht="31.5">
      <c r="A256" s="66" t="s">
        <v>482</v>
      </c>
      <c r="B256" s="67">
        <v>913</v>
      </c>
      <c r="C256" s="68">
        <v>0</v>
      </c>
      <c r="D256" s="68">
        <v>0</v>
      </c>
      <c r="E256" s="69" t="s">
        <v>0</v>
      </c>
      <c r="F256" s="70" t="s">
        <v>0</v>
      </c>
      <c r="G256" s="65">
        <v>18628.099999999999</v>
      </c>
      <c r="H256" s="65">
        <v>18249.900000000001</v>
      </c>
    </row>
    <row r="257" spans="1:8" s="52" customFormat="1" ht="15.75">
      <c r="A257" s="60" t="s">
        <v>459</v>
      </c>
      <c r="B257" s="61">
        <v>913</v>
      </c>
      <c r="C257" s="62">
        <v>1</v>
      </c>
      <c r="D257" s="62">
        <v>0</v>
      </c>
      <c r="E257" s="63" t="s">
        <v>0</v>
      </c>
      <c r="F257" s="56" t="s">
        <v>0</v>
      </c>
      <c r="G257" s="64">
        <v>15107.6</v>
      </c>
      <c r="H257" s="64">
        <v>14729.4</v>
      </c>
    </row>
    <row r="258" spans="1:8" s="52" customFormat="1" ht="15.75">
      <c r="A258" s="60" t="s">
        <v>147</v>
      </c>
      <c r="B258" s="61">
        <v>913</v>
      </c>
      <c r="C258" s="62">
        <v>1</v>
      </c>
      <c r="D258" s="62">
        <v>13</v>
      </c>
      <c r="E258" s="63" t="s">
        <v>0</v>
      </c>
      <c r="F258" s="56" t="s">
        <v>0</v>
      </c>
      <c r="G258" s="64">
        <v>15107.6</v>
      </c>
      <c r="H258" s="64">
        <v>14729.4</v>
      </c>
    </row>
    <row r="259" spans="1:8" s="52" customFormat="1" ht="63">
      <c r="A259" s="60" t="s">
        <v>268</v>
      </c>
      <c r="B259" s="61">
        <v>913</v>
      </c>
      <c r="C259" s="62">
        <v>1</v>
      </c>
      <c r="D259" s="62">
        <v>13</v>
      </c>
      <c r="E259" s="63" t="s">
        <v>267</v>
      </c>
      <c r="F259" s="56" t="s">
        <v>0</v>
      </c>
      <c r="G259" s="64">
        <v>15107.6</v>
      </c>
      <c r="H259" s="64">
        <v>14729.4</v>
      </c>
    </row>
    <row r="260" spans="1:8" s="52" customFormat="1" ht="63">
      <c r="A260" s="60" t="s">
        <v>266</v>
      </c>
      <c r="B260" s="61">
        <v>913</v>
      </c>
      <c r="C260" s="62">
        <v>1</v>
      </c>
      <c r="D260" s="62">
        <v>13</v>
      </c>
      <c r="E260" s="63" t="s">
        <v>265</v>
      </c>
      <c r="F260" s="56" t="s">
        <v>0</v>
      </c>
      <c r="G260" s="64">
        <v>791.1</v>
      </c>
      <c r="H260" s="64">
        <v>791.1</v>
      </c>
    </row>
    <row r="261" spans="1:8" s="52" customFormat="1" ht="47.25">
      <c r="A261" s="60" t="s">
        <v>264</v>
      </c>
      <c r="B261" s="61">
        <v>913</v>
      </c>
      <c r="C261" s="62">
        <v>1</v>
      </c>
      <c r="D261" s="62">
        <v>13</v>
      </c>
      <c r="E261" s="63" t="s">
        <v>263</v>
      </c>
      <c r="F261" s="56" t="s">
        <v>0</v>
      </c>
      <c r="G261" s="64">
        <v>791.1</v>
      </c>
      <c r="H261" s="64">
        <v>791.1</v>
      </c>
    </row>
    <row r="262" spans="1:8" s="52" customFormat="1" ht="31.5">
      <c r="A262" s="60" t="s">
        <v>262</v>
      </c>
      <c r="B262" s="61">
        <v>913</v>
      </c>
      <c r="C262" s="62">
        <v>1</v>
      </c>
      <c r="D262" s="62">
        <v>13</v>
      </c>
      <c r="E262" s="63" t="s">
        <v>261</v>
      </c>
      <c r="F262" s="56" t="s">
        <v>0</v>
      </c>
      <c r="G262" s="64">
        <v>550</v>
      </c>
      <c r="H262" s="64">
        <v>550</v>
      </c>
    </row>
    <row r="263" spans="1:8" s="52" customFormat="1" ht="31.5">
      <c r="A263" s="60" t="s">
        <v>4</v>
      </c>
      <c r="B263" s="61">
        <v>913</v>
      </c>
      <c r="C263" s="62">
        <v>1</v>
      </c>
      <c r="D263" s="62">
        <v>13</v>
      </c>
      <c r="E263" s="63" t="s">
        <v>261</v>
      </c>
      <c r="F263" s="56" t="s">
        <v>1</v>
      </c>
      <c r="G263" s="64">
        <v>550</v>
      </c>
      <c r="H263" s="64">
        <v>550</v>
      </c>
    </row>
    <row r="264" spans="1:8" s="52" customFormat="1" ht="31.5">
      <c r="A264" s="60" t="s">
        <v>260</v>
      </c>
      <c r="B264" s="61">
        <v>913</v>
      </c>
      <c r="C264" s="62">
        <v>1</v>
      </c>
      <c r="D264" s="62">
        <v>13</v>
      </c>
      <c r="E264" s="63" t="s">
        <v>259</v>
      </c>
      <c r="F264" s="56" t="s">
        <v>0</v>
      </c>
      <c r="G264" s="64">
        <v>150</v>
      </c>
      <c r="H264" s="64">
        <v>150</v>
      </c>
    </row>
    <row r="265" spans="1:8" s="52" customFormat="1" ht="31.5">
      <c r="A265" s="60" t="s">
        <v>4</v>
      </c>
      <c r="B265" s="61">
        <v>913</v>
      </c>
      <c r="C265" s="62">
        <v>1</v>
      </c>
      <c r="D265" s="62">
        <v>13</v>
      </c>
      <c r="E265" s="63" t="s">
        <v>259</v>
      </c>
      <c r="F265" s="56" t="s">
        <v>1</v>
      </c>
      <c r="G265" s="64">
        <v>150</v>
      </c>
      <c r="H265" s="64">
        <v>150</v>
      </c>
    </row>
    <row r="266" spans="1:8" s="52" customFormat="1" ht="15.75">
      <c r="A266" s="60" t="s">
        <v>256</v>
      </c>
      <c r="B266" s="61">
        <v>913</v>
      </c>
      <c r="C266" s="62">
        <v>1</v>
      </c>
      <c r="D266" s="62">
        <v>13</v>
      </c>
      <c r="E266" s="63" t="s">
        <v>255</v>
      </c>
      <c r="F266" s="56" t="s">
        <v>0</v>
      </c>
      <c r="G266" s="64">
        <v>91.1</v>
      </c>
      <c r="H266" s="64">
        <v>91.1</v>
      </c>
    </row>
    <row r="267" spans="1:8" s="52" customFormat="1" ht="31.5">
      <c r="A267" s="60" t="s">
        <v>4</v>
      </c>
      <c r="B267" s="61">
        <v>913</v>
      </c>
      <c r="C267" s="62">
        <v>1</v>
      </c>
      <c r="D267" s="62">
        <v>13</v>
      </c>
      <c r="E267" s="63" t="s">
        <v>255</v>
      </c>
      <c r="F267" s="56" t="s">
        <v>1</v>
      </c>
      <c r="G267" s="64">
        <v>11.8</v>
      </c>
      <c r="H267" s="64">
        <v>11.8</v>
      </c>
    </row>
    <row r="268" spans="1:8" s="52" customFormat="1" ht="15.75">
      <c r="A268" s="60" t="s">
        <v>11</v>
      </c>
      <c r="B268" s="61">
        <v>913</v>
      </c>
      <c r="C268" s="62">
        <v>1</v>
      </c>
      <c r="D268" s="62">
        <v>13</v>
      </c>
      <c r="E268" s="63" t="s">
        <v>255</v>
      </c>
      <c r="F268" s="56" t="s">
        <v>8</v>
      </c>
      <c r="G268" s="64">
        <v>79.3</v>
      </c>
      <c r="H268" s="64">
        <v>79.3</v>
      </c>
    </row>
    <row r="269" spans="1:8" s="52" customFormat="1" ht="78.75">
      <c r="A269" s="60" t="s">
        <v>251</v>
      </c>
      <c r="B269" s="61">
        <v>913</v>
      </c>
      <c r="C269" s="62">
        <v>1</v>
      </c>
      <c r="D269" s="62">
        <v>13</v>
      </c>
      <c r="E269" s="63" t="s">
        <v>250</v>
      </c>
      <c r="F269" s="56" t="s">
        <v>0</v>
      </c>
      <c r="G269" s="64">
        <v>12015.4</v>
      </c>
      <c r="H269" s="64">
        <v>11712.7</v>
      </c>
    </row>
    <row r="270" spans="1:8" s="52" customFormat="1" ht="63">
      <c r="A270" s="60" t="s">
        <v>249</v>
      </c>
      <c r="B270" s="61">
        <v>913</v>
      </c>
      <c r="C270" s="62">
        <v>1</v>
      </c>
      <c r="D270" s="62">
        <v>13</v>
      </c>
      <c r="E270" s="63" t="s">
        <v>248</v>
      </c>
      <c r="F270" s="56" t="s">
        <v>0</v>
      </c>
      <c r="G270" s="64">
        <v>12015.4</v>
      </c>
      <c r="H270" s="64">
        <v>11712.7</v>
      </c>
    </row>
    <row r="271" spans="1:8" s="52" customFormat="1" ht="31.5">
      <c r="A271" s="60" t="s">
        <v>247</v>
      </c>
      <c r="B271" s="61">
        <v>913</v>
      </c>
      <c r="C271" s="62">
        <v>1</v>
      </c>
      <c r="D271" s="62">
        <v>13</v>
      </c>
      <c r="E271" s="63" t="s">
        <v>246</v>
      </c>
      <c r="F271" s="56" t="s">
        <v>0</v>
      </c>
      <c r="G271" s="64">
        <v>11275.4</v>
      </c>
      <c r="H271" s="64">
        <v>10995.1</v>
      </c>
    </row>
    <row r="272" spans="1:8" s="52" customFormat="1" ht="40.5" customHeight="1">
      <c r="A272" s="60" t="s">
        <v>244</v>
      </c>
      <c r="B272" s="61">
        <v>913</v>
      </c>
      <c r="C272" s="62">
        <v>1</v>
      </c>
      <c r="D272" s="62">
        <v>13</v>
      </c>
      <c r="E272" s="63" t="s">
        <v>246</v>
      </c>
      <c r="F272" s="56" t="s">
        <v>242</v>
      </c>
      <c r="G272" s="64">
        <v>11275.4</v>
      </c>
      <c r="H272" s="64">
        <v>10995.1</v>
      </c>
    </row>
    <row r="273" spans="1:8" s="52" customFormat="1" ht="31.5">
      <c r="A273" s="60" t="s">
        <v>245</v>
      </c>
      <c r="B273" s="61">
        <v>913</v>
      </c>
      <c r="C273" s="62">
        <v>1</v>
      </c>
      <c r="D273" s="62">
        <v>13</v>
      </c>
      <c r="E273" s="63" t="s">
        <v>243</v>
      </c>
      <c r="F273" s="56" t="s">
        <v>0</v>
      </c>
      <c r="G273" s="64">
        <v>740</v>
      </c>
      <c r="H273" s="64">
        <v>717.6</v>
      </c>
    </row>
    <row r="274" spans="1:8" s="52" customFormat="1" ht="40.5" customHeight="1">
      <c r="A274" s="60" t="s">
        <v>244</v>
      </c>
      <c r="B274" s="61">
        <v>913</v>
      </c>
      <c r="C274" s="62">
        <v>1</v>
      </c>
      <c r="D274" s="62">
        <v>13</v>
      </c>
      <c r="E274" s="63" t="s">
        <v>243</v>
      </c>
      <c r="F274" s="56" t="s">
        <v>242</v>
      </c>
      <c r="G274" s="64">
        <v>740</v>
      </c>
      <c r="H274" s="64">
        <v>717.6</v>
      </c>
    </row>
    <row r="275" spans="1:8" s="52" customFormat="1" ht="61.9" customHeight="1">
      <c r="A275" s="60" t="s">
        <v>236</v>
      </c>
      <c r="B275" s="61">
        <v>913</v>
      </c>
      <c r="C275" s="62">
        <v>1</v>
      </c>
      <c r="D275" s="62">
        <v>13</v>
      </c>
      <c r="E275" s="63" t="s">
        <v>235</v>
      </c>
      <c r="F275" s="56" t="s">
        <v>0</v>
      </c>
      <c r="G275" s="64">
        <v>2301.1</v>
      </c>
      <c r="H275" s="64">
        <v>2225.6</v>
      </c>
    </row>
    <row r="276" spans="1:8" s="52" customFormat="1" ht="31.5">
      <c r="A276" s="60" t="s">
        <v>234</v>
      </c>
      <c r="B276" s="61">
        <v>913</v>
      </c>
      <c r="C276" s="62">
        <v>1</v>
      </c>
      <c r="D276" s="62">
        <v>13</v>
      </c>
      <c r="E276" s="63" t="s">
        <v>233</v>
      </c>
      <c r="F276" s="56" t="s">
        <v>0</v>
      </c>
      <c r="G276" s="64">
        <v>2301.1</v>
      </c>
      <c r="H276" s="64">
        <v>2225.6</v>
      </c>
    </row>
    <row r="277" spans="1:8" s="52" customFormat="1" ht="31.5">
      <c r="A277" s="60" t="s">
        <v>200</v>
      </c>
      <c r="B277" s="61">
        <v>913</v>
      </c>
      <c r="C277" s="62">
        <v>1</v>
      </c>
      <c r="D277" s="62">
        <v>13</v>
      </c>
      <c r="E277" s="63" t="s">
        <v>231</v>
      </c>
      <c r="F277" s="56" t="s">
        <v>0</v>
      </c>
      <c r="G277" s="64">
        <v>2301.1</v>
      </c>
      <c r="H277" s="64">
        <v>2225.6</v>
      </c>
    </row>
    <row r="278" spans="1:8" s="52" customFormat="1" ht="86.25" customHeight="1">
      <c r="A278" s="60" t="s">
        <v>23</v>
      </c>
      <c r="B278" s="61">
        <v>913</v>
      </c>
      <c r="C278" s="62">
        <v>1</v>
      </c>
      <c r="D278" s="62">
        <v>13</v>
      </c>
      <c r="E278" s="63" t="s">
        <v>231</v>
      </c>
      <c r="F278" s="56" t="s">
        <v>22</v>
      </c>
      <c r="G278" s="64">
        <v>2281.8000000000002</v>
      </c>
      <c r="H278" s="64">
        <v>2206.3000000000002</v>
      </c>
    </row>
    <row r="279" spans="1:8" s="52" customFormat="1" ht="31.5">
      <c r="A279" s="60" t="s">
        <v>4</v>
      </c>
      <c r="B279" s="61">
        <v>913</v>
      </c>
      <c r="C279" s="62">
        <v>1</v>
      </c>
      <c r="D279" s="62">
        <v>13</v>
      </c>
      <c r="E279" s="63" t="s">
        <v>231</v>
      </c>
      <c r="F279" s="56" t="s">
        <v>1</v>
      </c>
      <c r="G279" s="64">
        <v>19.3</v>
      </c>
      <c r="H279" s="64">
        <v>19.3</v>
      </c>
    </row>
    <row r="280" spans="1:8" s="52" customFormat="1" ht="15.75">
      <c r="A280" s="60" t="s">
        <v>462</v>
      </c>
      <c r="B280" s="61">
        <v>913</v>
      </c>
      <c r="C280" s="62">
        <v>4</v>
      </c>
      <c r="D280" s="62">
        <v>0</v>
      </c>
      <c r="E280" s="63" t="s">
        <v>0</v>
      </c>
      <c r="F280" s="56" t="s">
        <v>0</v>
      </c>
      <c r="G280" s="64">
        <v>515</v>
      </c>
      <c r="H280" s="64">
        <v>515</v>
      </c>
    </row>
    <row r="281" spans="1:8" s="52" customFormat="1" ht="31.5">
      <c r="A281" s="60" t="s">
        <v>178</v>
      </c>
      <c r="B281" s="61">
        <v>913</v>
      </c>
      <c r="C281" s="62">
        <v>4</v>
      </c>
      <c r="D281" s="62">
        <v>12</v>
      </c>
      <c r="E281" s="63" t="s">
        <v>0</v>
      </c>
      <c r="F281" s="56" t="s">
        <v>0</v>
      </c>
      <c r="G281" s="64">
        <v>515</v>
      </c>
      <c r="H281" s="64">
        <v>515</v>
      </c>
    </row>
    <row r="282" spans="1:8" s="52" customFormat="1" ht="63">
      <c r="A282" s="60" t="s">
        <v>268</v>
      </c>
      <c r="B282" s="61">
        <v>913</v>
      </c>
      <c r="C282" s="62">
        <v>4</v>
      </c>
      <c r="D282" s="62">
        <v>12</v>
      </c>
      <c r="E282" s="63" t="s">
        <v>267</v>
      </c>
      <c r="F282" s="56" t="s">
        <v>0</v>
      </c>
      <c r="G282" s="64">
        <v>515</v>
      </c>
      <c r="H282" s="64">
        <v>515</v>
      </c>
    </row>
    <row r="283" spans="1:8" s="52" customFormat="1" ht="63">
      <c r="A283" s="60" t="s">
        <v>266</v>
      </c>
      <c r="B283" s="61">
        <v>913</v>
      </c>
      <c r="C283" s="62">
        <v>4</v>
      </c>
      <c r="D283" s="62">
        <v>12</v>
      </c>
      <c r="E283" s="63" t="s">
        <v>265</v>
      </c>
      <c r="F283" s="56" t="s">
        <v>0</v>
      </c>
      <c r="G283" s="64">
        <v>515</v>
      </c>
      <c r="H283" s="64">
        <v>515</v>
      </c>
    </row>
    <row r="284" spans="1:8" s="52" customFormat="1" ht="47.25">
      <c r="A284" s="60" t="s">
        <v>264</v>
      </c>
      <c r="B284" s="61">
        <v>913</v>
      </c>
      <c r="C284" s="62">
        <v>4</v>
      </c>
      <c r="D284" s="62">
        <v>12</v>
      </c>
      <c r="E284" s="63" t="s">
        <v>263</v>
      </c>
      <c r="F284" s="56" t="s">
        <v>0</v>
      </c>
      <c r="G284" s="64">
        <v>515</v>
      </c>
      <c r="H284" s="64">
        <v>515</v>
      </c>
    </row>
    <row r="285" spans="1:8" s="52" customFormat="1" ht="54.75" customHeight="1">
      <c r="A285" s="60" t="s">
        <v>258</v>
      </c>
      <c r="B285" s="61">
        <v>913</v>
      </c>
      <c r="C285" s="62">
        <v>4</v>
      </c>
      <c r="D285" s="62">
        <v>12</v>
      </c>
      <c r="E285" s="63" t="s">
        <v>257</v>
      </c>
      <c r="F285" s="56" t="s">
        <v>0</v>
      </c>
      <c r="G285" s="64">
        <v>515</v>
      </c>
      <c r="H285" s="64">
        <v>515</v>
      </c>
    </row>
    <row r="286" spans="1:8" s="52" customFormat="1" ht="31.5">
      <c r="A286" s="60" t="s">
        <v>4</v>
      </c>
      <c r="B286" s="61">
        <v>913</v>
      </c>
      <c r="C286" s="62">
        <v>4</v>
      </c>
      <c r="D286" s="62">
        <v>12</v>
      </c>
      <c r="E286" s="63" t="s">
        <v>257</v>
      </c>
      <c r="F286" s="56" t="s">
        <v>1</v>
      </c>
      <c r="G286" s="64">
        <v>515</v>
      </c>
      <c r="H286" s="64">
        <v>515</v>
      </c>
    </row>
    <row r="287" spans="1:8" s="52" customFormat="1" ht="15.75">
      <c r="A287" s="60" t="s">
        <v>465</v>
      </c>
      <c r="B287" s="61">
        <v>913</v>
      </c>
      <c r="C287" s="62">
        <v>7</v>
      </c>
      <c r="D287" s="62">
        <v>0</v>
      </c>
      <c r="E287" s="63" t="s">
        <v>0</v>
      </c>
      <c r="F287" s="56" t="s">
        <v>0</v>
      </c>
      <c r="G287" s="64">
        <v>5.5</v>
      </c>
      <c r="H287" s="64">
        <v>5.5</v>
      </c>
    </row>
    <row r="288" spans="1:8" s="52" customFormat="1" ht="31.5">
      <c r="A288" s="60" t="s">
        <v>70</v>
      </c>
      <c r="B288" s="61">
        <v>913</v>
      </c>
      <c r="C288" s="62">
        <v>7</v>
      </c>
      <c r="D288" s="62">
        <v>5</v>
      </c>
      <c r="E288" s="63" t="s">
        <v>0</v>
      </c>
      <c r="F288" s="56" t="s">
        <v>0</v>
      </c>
      <c r="G288" s="64">
        <v>5.5</v>
      </c>
      <c r="H288" s="64">
        <v>5.5</v>
      </c>
    </row>
    <row r="289" spans="1:8" s="52" customFormat="1" ht="63">
      <c r="A289" s="60" t="s">
        <v>268</v>
      </c>
      <c r="B289" s="61">
        <v>913</v>
      </c>
      <c r="C289" s="62">
        <v>7</v>
      </c>
      <c r="D289" s="62">
        <v>5</v>
      </c>
      <c r="E289" s="63" t="s">
        <v>267</v>
      </c>
      <c r="F289" s="56" t="s">
        <v>0</v>
      </c>
      <c r="G289" s="64">
        <v>5.5</v>
      </c>
      <c r="H289" s="64">
        <v>5.5</v>
      </c>
    </row>
    <row r="290" spans="1:8" s="52" customFormat="1" ht="61.9" customHeight="1">
      <c r="A290" s="60" t="s">
        <v>236</v>
      </c>
      <c r="B290" s="61">
        <v>913</v>
      </c>
      <c r="C290" s="62">
        <v>7</v>
      </c>
      <c r="D290" s="62">
        <v>5</v>
      </c>
      <c r="E290" s="63" t="s">
        <v>235</v>
      </c>
      <c r="F290" s="56" t="s">
        <v>0</v>
      </c>
      <c r="G290" s="64">
        <v>5.5</v>
      </c>
      <c r="H290" s="64">
        <v>5.5</v>
      </c>
    </row>
    <row r="291" spans="1:8" s="52" customFormat="1" ht="31.5">
      <c r="A291" s="60" t="s">
        <v>234</v>
      </c>
      <c r="B291" s="61">
        <v>913</v>
      </c>
      <c r="C291" s="62">
        <v>7</v>
      </c>
      <c r="D291" s="62">
        <v>5</v>
      </c>
      <c r="E291" s="63" t="s">
        <v>233</v>
      </c>
      <c r="F291" s="56" t="s">
        <v>0</v>
      </c>
      <c r="G291" s="64">
        <v>5.5</v>
      </c>
      <c r="H291" s="64">
        <v>5.5</v>
      </c>
    </row>
    <row r="292" spans="1:8" s="52" customFormat="1" ht="31.5">
      <c r="A292" s="60" t="s">
        <v>143</v>
      </c>
      <c r="B292" s="61">
        <v>913</v>
      </c>
      <c r="C292" s="62">
        <v>7</v>
      </c>
      <c r="D292" s="62">
        <v>5</v>
      </c>
      <c r="E292" s="63" t="s">
        <v>232</v>
      </c>
      <c r="F292" s="56" t="s">
        <v>0</v>
      </c>
      <c r="G292" s="64">
        <v>5.5</v>
      </c>
      <c r="H292" s="64">
        <v>5.5</v>
      </c>
    </row>
    <row r="293" spans="1:8" s="52" customFormat="1" ht="31.5">
      <c r="A293" s="60" t="s">
        <v>4</v>
      </c>
      <c r="B293" s="61">
        <v>913</v>
      </c>
      <c r="C293" s="62">
        <v>7</v>
      </c>
      <c r="D293" s="62">
        <v>5</v>
      </c>
      <c r="E293" s="63" t="s">
        <v>232</v>
      </c>
      <c r="F293" s="56" t="s">
        <v>1</v>
      </c>
      <c r="G293" s="64">
        <v>5.5</v>
      </c>
      <c r="H293" s="64">
        <v>5.5</v>
      </c>
    </row>
    <row r="294" spans="1:8" s="52" customFormat="1" ht="15.75">
      <c r="A294" s="60" t="s">
        <v>470</v>
      </c>
      <c r="B294" s="61">
        <v>913</v>
      </c>
      <c r="C294" s="62">
        <v>12</v>
      </c>
      <c r="D294" s="62">
        <v>0</v>
      </c>
      <c r="E294" s="63" t="s">
        <v>0</v>
      </c>
      <c r="F294" s="56" t="s">
        <v>0</v>
      </c>
      <c r="G294" s="64">
        <v>3000</v>
      </c>
      <c r="H294" s="64">
        <v>3000</v>
      </c>
    </row>
    <row r="295" spans="1:8" s="52" customFormat="1" ht="15.75">
      <c r="A295" s="60" t="s">
        <v>238</v>
      </c>
      <c r="B295" s="61">
        <v>913</v>
      </c>
      <c r="C295" s="62">
        <v>12</v>
      </c>
      <c r="D295" s="62">
        <v>2</v>
      </c>
      <c r="E295" s="63" t="s">
        <v>0</v>
      </c>
      <c r="F295" s="56" t="s">
        <v>0</v>
      </c>
      <c r="G295" s="64">
        <v>3000</v>
      </c>
      <c r="H295" s="64">
        <v>3000</v>
      </c>
    </row>
    <row r="296" spans="1:8" s="52" customFormat="1" ht="63">
      <c r="A296" s="60" t="s">
        <v>268</v>
      </c>
      <c r="B296" s="61">
        <v>913</v>
      </c>
      <c r="C296" s="62">
        <v>12</v>
      </c>
      <c r="D296" s="62">
        <v>2</v>
      </c>
      <c r="E296" s="63" t="s">
        <v>267</v>
      </c>
      <c r="F296" s="56" t="s">
        <v>0</v>
      </c>
      <c r="G296" s="64">
        <v>3000</v>
      </c>
      <c r="H296" s="64">
        <v>3000</v>
      </c>
    </row>
    <row r="297" spans="1:8" s="52" customFormat="1" ht="78.75">
      <c r="A297" s="60" t="s">
        <v>251</v>
      </c>
      <c r="B297" s="61">
        <v>913</v>
      </c>
      <c r="C297" s="62">
        <v>12</v>
      </c>
      <c r="D297" s="62">
        <v>2</v>
      </c>
      <c r="E297" s="63" t="s">
        <v>250</v>
      </c>
      <c r="F297" s="56" t="s">
        <v>0</v>
      </c>
      <c r="G297" s="64">
        <v>3000</v>
      </c>
      <c r="H297" s="64">
        <v>3000</v>
      </c>
    </row>
    <row r="298" spans="1:8" s="52" customFormat="1" ht="61.9" customHeight="1">
      <c r="A298" s="60" t="s">
        <v>241</v>
      </c>
      <c r="B298" s="61">
        <v>913</v>
      </c>
      <c r="C298" s="62">
        <v>12</v>
      </c>
      <c r="D298" s="62">
        <v>2</v>
      </c>
      <c r="E298" s="63" t="s">
        <v>240</v>
      </c>
      <c r="F298" s="56" t="s">
        <v>0</v>
      </c>
      <c r="G298" s="64">
        <v>3000</v>
      </c>
      <c r="H298" s="64">
        <v>3000</v>
      </c>
    </row>
    <row r="299" spans="1:8" s="52" customFormat="1" ht="31.5">
      <c r="A299" s="60" t="s">
        <v>239</v>
      </c>
      <c r="B299" s="61">
        <v>913</v>
      </c>
      <c r="C299" s="62">
        <v>12</v>
      </c>
      <c r="D299" s="62">
        <v>2</v>
      </c>
      <c r="E299" s="63" t="s">
        <v>237</v>
      </c>
      <c r="F299" s="56" t="s">
        <v>0</v>
      </c>
      <c r="G299" s="64">
        <v>3000</v>
      </c>
      <c r="H299" s="64">
        <v>3000</v>
      </c>
    </row>
    <row r="300" spans="1:8" s="52" customFormat="1" ht="15.75">
      <c r="A300" s="60" t="s">
        <v>11</v>
      </c>
      <c r="B300" s="61">
        <v>913</v>
      </c>
      <c r="C300" s="62">
        <v>12</v>
      </c>
      <c r="D300" s="62">
        <v>2</v>
      </c>
      <c r="E300" s="63" t="s">
        <v>237</v>
      </c>
      <c r="F300" s="56" t="s">
        <v>8</v>
      </c>
      <c r="G300" s="64">
        <v>3000</v>
      </c>
      <c r="H300" s="64">
        <v>3000</v>
      </c>
    </row>
    <row r="301" spans="1:8" s="71" customFormat="1" ht="15.75">
      <c r="A301" s="66" t="s">
        <v>483</v>
      </c>
      <c r="B301" s="67">
        <v>916</v>
      </c>
      <c r="C301" s="68">
        <v>0</v>
      </c>
      <c r="D301" s="68">
        <v>0</v>
      </c>
      <c r="E301" s="69" t="s">
        <v>0</v>
      </c>
      <c r="F301" s="70" t="s">
        <v>0</v>
      </c>
      <c r="G301" s="65">
        <v>935.1</v>
      </c>
      <c r="H301" s="65">
        <v>904.3</v>
      </c>
    </row>
    <row r="302" spans="1:8" s="52" customFormat="1" ht="15.75">
      <c r="A302" s="60" t="s">
        <v>459</v>
      </c>
      <c r="B302" s="61">
        <v>916</v>
      </c>
      <c r="C302" s="62">
        <v>1</v>
      </c>
      <c r="D302" s="62">
        <v>0</v>
      </c>
      <c r="E302" s="63" t="s">
        <v>0</v>
      </c>
      <c r="F302" s="56" t="s">
        <v>0</v>
      </c>
      <c r="G302" s="64">
        <v>935.1</v>
      </c>
      <c r="H302" s="64">
        <v>904.3</v>
      </c>
    </row>
    <row r="303" spans="1:8" s="52" customFormat="1" ht="63">
      <c r="A303" s="60" t="s">
        <v>33</v>
      </c>
      <c r="B303" s="61">
        <v>916</v>
      </c>
      <c r="C303" s="62">
        <v>1</v>
      </c>
      <c r="D303" s="62">
        <v>3</v>
      </c>
      <c r="E303" s="63" t="s">
        <v>0</v>
      </c>
      <c r="F303" s="56" t="s">
        <v>0</v>
      </c>
      <c r="G303" s="64">
        <v>935.1</v>
      </c>
      <c r="H303" s="64">
        <v>904.3</v>
      </c>
    </row>
    <row r="304" spans="1:8" s="52" customFormat="1" ht="15.75">
      <c r="A304" s="60" t="s">
        <v>42</v>
      </c>
      <c r="B304" s="61">
        <v>916</v>
      </c>
      <c r="C304" s="62">
        <v>1</v>
      </c>
      <c r="D304" s="62">
        <v>3</v>
      </c>
      <c r="E304" s="63" t="s">
        <v>41</v>
      </c>
      <c r="F304" s="56" t="s">
        <v>0</v>
      </c>
      <c r="G304" s="64">
        <v>935.1</v>
      </c>
      <c r="H304" s="64">
        <v>904.3</v>
      </c>
    </row>
    <row r="305" spans="1:8" s="52" customFormat="1" ht="31.5">
      <c r="A305" s="60" t="s">
        <v>40</v>
      </c>
      <c r="B305" s="61">
        <v>916</v>
      </c>
      <c r="C305" s="62">
        <v>1</v>
      </c>
      <c r="D305" s="62">
        <v>3</v>
      </c>
      <c r="E305" s="63" t="s">
        <v>39</v>
      </c>
      <c r="F305" s="56" t="s">
        <v>0</v>
      </c>
      <c r="G305" s="64">
        <v>935.1</v>
      </c>
      <c r="H305" s="64">
        <v>904.3</v>
      </c>
    </row>
    <row r="306" spans="1:8" s="52" customFormat="1" ht="31.5">
      <c r="A306" s="60" t="s">
        <v>38</v>
      </c>
      <c r="B306" s="61">
        <v>916</v>
      </c>
      <c r="C306" s="62">
        <v>1</v>
      </c>
      <c r="D306" s="62">
        <v>3</v>
      </c>
      <c r="E306" s="63" t="s">
        <v>37</v>
      </c>
      <c r="F306" s="56" t="s">
        <v>0</v>
      </c>
      <c r="G306" s="64">
        <v>681.6</v>
      </c>
      <c r="H306" s="64">
        <v>659.1</v>
      </c>
    </row>
    <row r="307" spans="1:8" s="52" customFormat="1" ht="31.5">
      <c r="A307" s="60" t="s">
        <v>24</v>
      </c>
      <c r="B307" s="61">
        <v>916</v>
      </c>
      <c r="C307" s="62">
        <v>1</v>
      </c>
      <c r="D307" s="62">
        <v>3</v>
      </c>
      <c r="E307" s="63" t="s">
        <v>36</v>
      </c>
      <c r="F307" s="56" t="s">
        <v>0</v>
      </c>
      <c r="G307" s="64">
        <v>681.6</v>
      </c>
      <c r="H307" s="64">
        <v>659.1</v>
      </c>
    </row>
    <row r="308" spans="1:8" s="52" customFormat="1" ht="78.75">
      <c r="A308" s="60" t="s">
        <v>23</v>
      </c>
      <c r="B308" s="61">
        <v>916</v>
      </c>
      <c r="C308" s="62">
        <v>1</v>
      </c>
      <c r="D308" s="62">
        <v>3</v>
      </c>
      <c r="E308" s="63" t="s">
        <v>36</v>
      </c>
      <c r="F308" s="56" t="s">
        <v>22</v>
      </c>
      <c r="G308" s="64">
        <v>681.6</v>
      </c>
      <c r="H308" s="64">
        <v>659.1</v>
      </c>
    </row>
    <row r="309" spans="1:8" s="52" customFormat="1" ht="31.5">
      <c r="A309" s="60" t="s">
        <v>35</v>
      </c>
      <c r="B309" s="61">
        <v>916</v>
      </c>
      <c r="C309" s="62">
        <v>1</v>
      </c>
      <c r="D309" s="62">
        <v>3</v>
      </c>
      <c r="E309" s="63" t="s">
        <v>34</v>
      </c>
      <c r="F309" s="56" t="s">
        <v>0</v>
      </c>
      <c r="G309" s="64">
        <v>253.5</v>
      </c>
      <c r="H309" s="64">
        <v>245.2</v>
      </c>
    </row>
    <row r="310" spans="1:8" s="52" customFormat="1" ht="31.5">
      <c r="A310" s="60" t="s">
        <v>24</v>
      </c>
      <c r="B310" s="61">
        <v>916</v>
      </c>
      <c r="C310" s="62">
        <v>1</v>
      </c>
      <c r="D310" s="62">
        <v>3</v>
      </c>
      <c r="E310" s="63" t="s">
        <v>32</v>
      </c>
      <c r="F310" s="56" t="s">
        <v>0</v>
      </c>
      <c r="G310" s="64">
        <v>253.5</v>
      </c>
      <c r="H310" s="64">
        <v>245.2</v>
      </c>
    </row>
    <row r="311" spans="1:8" s="52" customFormat="1" ht="86.25" customHeight="1">
      <c r="A311" s="60" t="s">
        <v>23</v>
      </c>
      <c r="B311" s="61">
        <v>916</v>
      </c>
      <c r="C311" s="62">
        <v>1</v>
      </c>
      <c r="D311" s="62">
        <v>3</v>
      </c>
      <c r="E311" s="63" t="s">
        <v>32</v>
      </c>
      <c r="F311" s="56" t="s">
        <v>22</v>
      </c>
      <c r="G311" s="64">
        <v>248.6</v>
      </c>
      <c r="H311" s="64">
        <v>240.3</v>
      </c>
    </row>
    <row r="312" spans="1:8" s="52" customFormat="1" ht="31.5">
      <c r="A312" s="60" t="s">
        <v>4</v>
      </c>
      <c r="B312" s="61">
        <v>916</v>
      </c>
      <c r="C312" s="62">
        <v>1</v>
      </c>
      <c r="D312" s="62">
        <v>3</v>
      </c>
      <c r="E312" s="63" t="s">
        <v>32</v>
      </c>
      <c r="F312" s="56" t="s">
        <v>1</v>
      </c>
      <c r="G312" s="64">
        <v>4.9000000000000004</v>
      </c>
      <c r="H312" s="64">
        <v>4.9000000000000004</v>
      </c>
    </row>
    <row r="313" spans="1:8" s="71" customFormat="1" ht="15.75">
      <c r="A313" s="66" t="s">
        <v>484</v>
      </c>
      <c r="B313" s="67">
        <v>917</v>
      </c>
      <c r="C313" s="68">
        <v>0</v>
      </c>
      <c r="D313" s="68">
        <v>0</v>
      </c>
      <c r="E313" s="69" t="s">
        <v>0</v>
      </c>
      <c r="F313" s="70" t="s">
        <v>0</v>
      </c>
      <c r="G313" s="65">
        <v>35417.800000000003</v>
      </c>
      <c r="H313" s="65">
        <v>32718.400000000001</v>
      </c>
    </row>
    <row r="314" spans="1:8" s="52" customFormat="1" ht="15.75">
      <c r="A314" s="60" t="s">
        <v>459</v>
      </c>
      <c r="B314" s="61">
        <v>917</v>
      </c>
      <c r="C314" s="62">
        <v>1</v>
      </c>
      <c r="D314" s="62">
        <v>0</v>
      </c>
      <c r="E314" s="63" t="s">
        <v>0</v>
      </c>
      <c r="F314" s="56" t="s">
        <v>0</v>
      </c>
      <c r="G314" s="64">
        <v>28941.599999999999</v>
      </c>
      <c r="H314" s="64">
        <v>26230.2</v>
      </c>
    </row>
    <row r="315" spans="1:8" s="52" customFormat="1" ht="47.25">
      <c r="A315" s="60" t="s">
        <v>199</v>
      </c>
      <c r="B315" s="61">
        <v>917</v>
      </c>
      <c r="C315" s="62">
        <v>1</v>
      </c>
      <c r="D315" s="62">
        <v>2</v>
      </c>
      <c r="E315" s="63" t="s">
        <v>0</v>
      </c>
      <c r="F315" s="56" t="s">
        <v>0</v>
      </c>
      <c r="G315" s="64">
        <v>1760.1</v>
      </c>
      <c r="H315" s="64">
        <v>1716.9</v>
      </c>
    </row>
    <row r="316" spans="1:8" s="52" customFormat="1" ht="47.25">
      <c r="A316" s="60" t="s">
        <v>230</v>
      </c>
      <c r="B316" s="61">
        <v>917</v>
      </c>
      <c r="C316" s="62">
        <v>1</v>
      </c>
      <c r="D316" s="62">
        <v>2</v>
      </c>
      <c r="E316" s="63" t="s">
        <v>229</v>
      </c>
      <c r="F316" s="56" t="s">
        <v>0</v>
      </c>
      <c r="G316" s="64">
        <v>1760.1</v>
      </c>
      <c r="H316" s="64">
        <v>1716.9</v>
      </c>
    </row>
    <row r="317" spans="1:8" s="52" customFormat="1" ht="30.6" customHeight="1">
      <c r="A317" s="60" t="s">
        <v>228</v>
      </c>
      <c r="B317" s="61">
        <v>917</v>
      </c>
      <c r="C317" s="62">
        <v>1</v>
      </c>
      <c r="D317" s="62">
        <v>2</v>
      </c>
      <c r="E317" s="63" t="s">
        <v>227</v>
      </c>
      <c r="F317" s="56" t="s">
        <v>0</v>
      </c>
      <c r="G317" s="64">
        <v>1760.1</v>
      </c>
      <c r="H317" s="64">
        <v>1716.9</v>
      </c>
    </row>
    <row r="318" spans="1:8" s="52" customFormat="1" ht="31.5">
      <c r="A318" s="60" t="s">
        <v>202</v>
      </c>
      <c r="B318" s="61">
        <v>917</v>
      </c>
      <c r="C318" s="62">
        <v>1</v>
      </c>
      <c r="D318" s="62">
        <v>2</v>
      </c>
      <c r="E318" s="63" t="s">
        <v>201</v>
      </c>
      <c r="F318" s="56" t="s">
        <v>0</v>
      </c>
      <c r="G318" s="64">
        <v>1760.1</v>
      </c>
      <c r="H318" s="64">
        <v>1716.9</v>
      </c>
    </row>
    <row r="319" spans="1:8" s="52" customFormat="1" ht="31.5">
      <c r="A319" s="60" t="s">
        <v>200</v>
      </c>
      <c r="B319" s="61">
        <v>917</v>
      </c>
      <c r="C319" s="62">
        <v>1</v>
      </c>
      <c r="D319" s="62">
        <v>2</v>
      </c>
      <c r="E319" s="63" t="s">
        <v>198</v>
      </c>
      <c r="F319" s="56" t="s">
        <v>0</v>
      </c>
      <c r="G319" s="64">
        <v>1760.1</v>
      </c>
      <c r="H319" s="64">
        <v>1716.9</v>
      </c>
    </row>
    <row r="320" spans="1:8" s="52" customFormat="1" ht="78.75">
      <c r="A320" s="60" t="s">
        <v>23</v>
      </c>
      <c r="B320" s="61">
        <v>917</v>
      </c>
      <c r="C320" s="62">
        <v>1</v>
      </c>
      <c r="D320" s="62">
        <v>2</v>
      </c>
      <c r="E320" s="63" t="s">
        <v>198</v>
      </c>
      <c r="F320" s="56" t="s">
        <v>22</v>
      </c>
      <c r="G320" s="64">
        <v>1760.1</v>
      </c>
      <c r="H320" s="64">
        <v>1716.9</v>
      </c>
    </row>
    <row r="321" spans="1:8" s="52" customFormat="1" ht="63">
      <c r="A321" s="60" t="s">
        <v>73</v>
      </c>
      <c r="B321" s="61">
        <v>917</v>
      </c>
      <c r="C321" s="62">
        <v>1</v>
      </c>
      <c r="D321" s="62">
        <v>4</v>
      </c>
      <c r="E321" s="63" t="s">
        <v>0</v>
      </c>
      <c r="F321" s="56" t="s">
        <v>0</v>
      </c>
      <c r="G321" s="64">
        <f>22947.2-5.9</f>
        <v>22941.3</v>
      </c>
      <c r="H321" s="64">
        <f>22579-10.5</f>
        <v>22568.5</v>
      </c>
    </row>
    <row r="322" spans="1:8" s="52" customFormat="1" ht="69" customHeight="1">
      <c r="A322" s="60" t="s">
        <v>350</v>
      </c>
      <c r="B322" s="61">
        <v>917</v>
      </c>
      <c r="C322" s="62">
        <v>1</v>
      </c>
      <c r="D322" s="62">
        <v>4</v>
      </c>
      <c r="E322" s="63" t="s">
        <v>349</v>
      </c>
      <c r="F322" s="56" t="s">
        <v>0</v>
      </c>
      <c r="G322" s="64">
        <v>2.4</v>
      </c>
      <c r="H322" s="64">
        <v>2.4</v>
      </c>
    </row>
    <row r="323" spans="1:8" s="52" customFormat="1" ht="63">
      <c r="A323" s="60" t="s">
        <v>320</v>
      </c>
      <c r="B323" s="61">
        <v>917</v>
      </c>
      <c r="C323" s="62">
        <v>1</v>
      </c>
      <c r="D323" s="62">
        <v>4</v>
      </c>
      <c r="E323" s="63" t="s">
        <v>319</v>
      </c>
      <c r="F323" s="56" t="s">
        <v>0</v>
      </c>
      <c r="G323" s="64">
        <v>2.4</v>
      </c>
      <c r="H323" s="64">
        <v>2.4</v>
      </c>
    </row>
    <row r="324" spans="1:8" s="52" customFormat="1" ht="66" customHeight="1">
      <c r="A324" s="60" t="s">
        <v>314</v>
      </c>
      <c r="B324" s="61">
        <v>917</v>
      </c>
      <c r="C324" s="62">
        <v>1</v>
      </c>
      <c r="D324" s="62">
        <v>4</v>
      </c>
      <c r="E324" s="63" t="s">
        <v>313</v>
      </c>
      <c r="F324" s="56" t="s">
        <v>0</v>
      </c>
      <c r="G324" s="64">
        <v>2.4</v>
      </c>
      <c r="H324" s="64">
        <v>2.4</v>
      </c>
    </row>
    <row r="325" spans="1:8" s="52" customFormat="1" ht="60.6" customHeight="1">
      <c r="A325" s="60" t="s">
        <v>312</v>
      </c>
      <c r="B325" s="61">
        <v>917</v>
      </c>
      <c r="C325" s="62">
        <v>1</v>
      </c>
      <c r="D325" s="62">
        <v>4</v>
      </c>
      <c r="E325" s="63" t="s">
        <v>311</v>
      </c>
      <c r="F325" s="56" t="s">
        <v>0</v>
      </c>
      <c r="G325" s="64">
        <v>2.4</v>
      </c>
      <c r="H325" s="64">
        <v>2.4</v>
      </c>
    </row>
    <row r="326" spans="1:8" s="52" customFormat="1" ht="31.5">
      <c r="A326" s="60" t="s">
        <v>4</v>
      </c>
      <c r="B326" s="61">
        <v>917</v>
      </c>
      <c r="C326" s="62">
        <v>1</v>
      </c>
      <c r="D326" s="62">
        <v>4</v>
      </c>
      <c r="E326" s="63" t="s">
        <v>311</v>
      </c>
      <c r="F326" s="56" t="s">
        <v>1</v>
      </c>
      <c r="G326" s="64">
        <v>2.4</v>
      </c>
      <c r="H326" s="64">
        <v>2.4</v>
      </c>
    </row>
    <row r="327" spans="1:8" s="52" customFormat="1" ht="54.75" customHeight="1">
      <c r="A327" s="60" t="s">
        <v>230</v>
      </c>
      <c r="B327" s="61">
        <v>917</v>
      </c>
      <c r="C327" s="62">
        <v>1</v>
      </c>
      <c r="D327" s="62">
        <v>4</v>
      </c>
      <c r="E327" s="63" t="s">
        <v>229</v>
      </c>
      <c r="F327" s="56" t="s">
        <v>0</v>
      </c>
      <c r="G327" s="64">
        <f>22944.8-5.9</f>
        <v>22938.899999999998</v>
      </c>
      <c r="H327" s="64">
        <f>22576.6-10.5</f>
        <v>22566.1</v>
      </c>
    </row>
    <row r="328" spans="1:8" s="52" customFormat="1" ht="31.9" customHeight="1">
      <c r="A328" s="60" t="s">
        <v>228</v>
      </c>
      <c r="B328" s="61">
        <v>917</v>
      </c>
      <c r="C328" s="62">
        <v>1</v>
      </c>
      <c r="D328" s="62">
        <v>4</v>
      </c>
      <c r="E328" s="63" t="s">
        <v>227</v>
      </c>
      <c r="F328" s="56" t="s">
        <v>0</v>
      </c>
      <c r="G328" s="64">
        <f>22944.8-5.9</f>
        <v>22938.899999999998</v>
      </c>
      <c r="H328" s="64">
        <f>22576.6-10.5</f>
        <v>22566.1</v>
      </c>
    </row>
    <row r="329" spans="1:8" s="52" customFormat="1" ht="45" customHeight="1">
      <c r="A329" s="60" t="s">
        <v>205</v>
      </c>
      <c r="B329" s="61">
        <v>917</v>
      </c>
      <c r="C329" s="62">
        <v>1</v>
      </c>
      <c r="D329" s="62">
        <v>4</v>
      </c>
      <c r="E329" s="63" t="s">
        <v>204</v>
      </c>
      <c r="F329" s="56" t="s">
        <v>0</v>
      </c>
      <c r="G329" s="64">
        <v>19406.3</v>
      </c>
      <c r="H329" s="64">
        <v>19033.5</v>
      </c>
    </row>
    <row r="330" spans="1:8" s="52" customFormat="1" ht="31.5">
      <c r="A330" s="60" t="s">
        <v>200</v>
      </c>
      <c r="B330" s="61">
        <v>917</v>
      </c>
      <c r="C330" s="62">
        <v>1</v>
      </c>
      <c r="D330" s="62">
        <v>4</v>
      </c>
      <c r="E330" s="63" t="s">
        <v>203</v>
      </c>
      <c r="F330" s="56" t="s">
        <v>0</v>
      </c>
      <c r="G330" s="64">
        <v>19406.3</v>
      </c>
      <c r="H330" s="64">
        <v>19033.5</v>
      </c>
    </row>
    <row r="331" spans="1:8" s="52" customFormat="1" ht="78.75">
      <c r="A331" s="60" t="s">
        <v>23</v>
      </c>
      <c r="B331" s="61">
        <v>917</v>
      </c>
      <c r="C331" s="62">
        <v>1</v>
      </c>
      <c r="D331" s="62">
        <v>4</v>
      </c>
      <c r="E331" s="63" t="s">
        <v>203</v>
      </c>
      <c r="F331" s="56" t="s">
        <v>22</v>
      </c>
      <c r="G331" s="64">
        <v>17496.3</v>
      </c>
      <c r="H331" s="64">
        <v>16901.8</v>
      </c>
    </row>
    <row r="332" spans="1:8" s="52" customFormat="1" ht="31.5">
      <c r="A332" s="60" t="s">
        <v>4</v>
      </c>
      <c r="B332" s="61">
        <v>917</v>
      </c>
      <c r="C332" s="62">
        <v>1</v>
      </c>
      <c r="D332" s="62">
        <v>4</v>
      </c>
      <c r="E332" s="63" t="s">
        <v>203</v>
      </c>
      <c r="F332" s="56" t="s">
        <v>1</v>
      </c>
      <c r="G332" s="64">
        <v>1901.2</v>
      </c>
      <c r="H332" s="64">
        <v>2122.9</v>
      </c>
    </row>
    <row r="333" spans="1:8" s="52" customFormat="1" ht="15.75">
      <c r="A333" s="60" t="s">
        <v>11</v>
      </c>
      <c r="B333" s="61">
        <v>917</v>
      </c>
      <c r="C333" s="62">
        <v>1</v>
      </c>
      <c r="D333" s="62">
        <v>4</v>
      </c>
      <c r="E333" s="63" t="s">
        <v>203</v>
      </c>
      <c r="F333" s="56" t="s">
        <v>8</v>
      </c>
      <c r="G333" s="64">
        <v>8.8000000000000007</v>
      </c>
      <c r="H333" s="64">
        <v>8.8000000000000007</v>
      </c>
    </row>
    <row r="334" spans="1:8" s="52" customFormat="1" ht="31.5">
      <c r="A334" s="60" t="s">
        <v>197</v>
      </c>
      <c r="B334" s="61">
        <v>917</v>
      </c>
      <c r="C334" s="62">
        <v>1</v>
      </c>
      <c r="D334" s="62">
        <v>4</v>
      </c>
      <c r="E334" s="63" t="s">
        <v>196</v>
      </c>
      <c r="F334" s="56" t="s">
        <v>0</v>
      </c>
      <c r="G334" s="64">
        <f>3538.5-5.9</f>
        <v>3532.6</v>
      </c>
      <c r="H334" s="64">
        <f>3543.1-10.5</f>
        <v>3532.6</v>
      </c>
    </row>
    <row r="335" spans="1:8" s="52" customFormat="1" ht="78.75">
      <c r="A335" s="60" t="s">
        <v>193</v>
      </c>
      <c r="B335" s="61">
        <v>917</v>
      </c>
      <c r="C335" s="62">
        <v>1</v>
      </c>
      <c r="D335" s="62">
        <v>4</v>
      </c>
      <c r="E335" s="63" t="s">
        <v>192</v>
      </c>
      <c r="F335" s="56" t="s">
        <v>0</v>
      </c>
      <c r="G335" s="64">
        <v>1219.2</v>
      </c>
      <c r="H335" s="64">
        <v>1219.2</v>
      </c>
    </row>
    <row r="336" spans="1:8" s="52" customFormat="1" ht="78.75">
      <c r="A336" s="60" t="s">
        <v>23</v>
      </c>
      <c r="B336" s="61">
        <v>917</v>
      </c>
      <c r="C336" s="62">
        <v>1</v>
      </c>
      <c r="D336" s="62">
        <v>4</v>
      </c>
      <c r="E336" s="63" t="s">
        <v>192</v>
      </c>
      <c r="F336" s="56" t="s">
        <v>22</v>
      </c>
      <c r="G336" s="64">
        <v>1117.9000000000001</v>
      </c>
      <c r="H336" s="64">
        <v>1117.9000000000001</v>
      </c>
    </row>
    <row r="337" spans="1:8" s="52" customFormat="1" ht="31.5">
      <c r="A337" s="60" t="s">
        <v>4</v>
      </c>
      <c r="B337" s="61">
        <v>917</v>
      </c>
      <c r="C337" s="62">
        <v>1</v>
      </c>
      <c r="D337" s="62">
        <v>4</v>
      </c>
      <c r="E337" s="63" t="s">
        <v>192</v>
      </c>
      <c r="F337" s="56" t="s">
        <v>1</v>
      </c>
      <c r="G337" s="64">
        <v>101.3</v>
      </c>
      <c r="H337" s="64">
        <v>101.3</v>
      </c>
    </row>
    <row r="338" spans="1:8" s="52" customFormat="1" ht="78.75">
      <c r="A338" s="60" t="s">
        <v>191</v>
      </c>
      <c r="B338" s="61">
        <v>917</v>
      </c>
      <c r="C338" s="62">
        <v>1</v>
      </c>
      <c r="D338" s="62">
        <v>4</v>
      </c>
      <c r="E338" s="63" t="s">
        <v>190</v>
      </c>
      <c r="F338" s="56" t="s">
        <v>0</v>
      </c>
      <c r="G338" s="64">
        <v>1102.3</v>
      </c>
      <c r="H338" s="64">
        <v>1102.3</v>
      </c>
    </row>
    <row r="339" spans="1:8" s="52" customFormat="1" ht="78.75">
      <c r="A339" s="60" t="s">
        <v>23</v>
      </c>
      <c r="B339" s="61">
        <v>917</v>
      </c>
      <c r="C339" s="62">
        <v>1</v>
      </c>
      <c r="D339" s="62">
        <v>4</v>
      </c>
      <c r="E339" s="63" t="s">
        <v>190</v>
      </c>
      <c r="F339" s="56" t="s">
        <v>22</v>
      </c>
      <c r="G339" s="64">
        <v>902.8</v>
      </c>
      <c r="H339" s="64">
        <v>924.1</v>
      </c>
    </row>
    <row r="340" spans="1:8" s="52" customFormat="1" ht="31.5">
      <c r="A340" s="60" t="s">
        <v>4</v>
      </c>
      <c r="B340" s="61">
        <v>917</v>
      </c>
      <c r="C340" s="62">
        <v>1</v>
      </c>
      <c r="D340" s="62">
        <v>4</v>
      </c>
      <c r="E340" s="63" t="s">
        <v>190</v>
      </c>
      <c r="F340" s="56" t="s">
        <v>1</v>
      </c>
      <c r="G340" s="64">
        <v>199.5</v>
      </c>
      <c r="H340" s="64">
        <v>178.2</v>
      </c>
    </row>
    <row r="341" spans="1:8" s="52" customFormat="1" ht="31.5">
      <c r="A341" s="60" t="s">
        <v>189</v>
      </c>
      <c r="B341" s="61">
        <v>917</v>
      </c>
      <c r="C341" s="62">
        <v>1</v>
      </c>
      <c r="D341" s="62">
        <v>4</v>
      </c>
      <c r="E341" s="63" t="s">
        <v>188</v>
      </c>
      <c r="F341" s="56" t="s">
        <v>0</v>
      </c>
      <c r="G341" s="64">
        <v>605.20000000000005</v>
      </c>
      <c r="H341" s="64">
        <v>605.20000000000005</v>
      </c>
    </row>
    <row r="342" spans="1:8" s="52" customFormat="1" ht="78.75">
      <c r="A342" s="60" t="s">
        <v>23</v>
      </c>
      <c r="B342" s="61">
        <v>917</v>
      </c>
      <c r="C342" s="62">
        <v>1</v>
      </c>
      <c r="D342" s="62">
        <v>4</v>
      </c>
      <c r="E342" s="63" t="s">
        <v>188</v>
      </c>
      <c r="F342" s="56" t="s">
        <v>22</v>
      </c>
      <c r="G342" s="64">
        <v>554.20000000000005</v>
      </c>
      <c r="H342" s="64">
        <v>554.20000000000005</v>
      </c>
    </row>
    <row r="343" spans="1:8" s="52" customFormat="1" ht="31.5">
      <c r="A343" s="60" t="s">
        <v>4</v>
      </c>
      <c r="B343" s="61">
        <v>917</v>
      </c>
      <c r="C343" s="62">
        <v>1</v>
      </c>
      <c r="D343" s="62">
        <v>4</v>
      </c>
      <c r="E343" s="63" t="s">
        <v>188</v>
      </c>
      <c r="F343" s="56" t="s">
        <v>1</v>
      </c>
      <c r="G343" s="64">
        <v>51</v>
      </c>
      <c r="H343" s="64">
        <v>51</v>
      </c>
    </row>
    <row r="344" spans="1:8" s="52" customFormat="1" ht="63">
      <c r="A344" s="60" t="s">
        <v>187</v>
      </c>
      <c r="B344" s="61">
        <v>917</v>
      </c>
      <c r="C344" s="62">
        <v>1</v>
      </c>
      <c r="D344" s="62">
        <v>4</v>
      </c>
      <c r="E344" s="63" t="s">
        <v>186</v>
      </c>
      <c r="F344" s="56" t="s">
        <v>0</v>
      </c>
      <c r="G344" s="64">
        <v>605.20000000000005</v>
      </c>
      <c r="H344" s="64">
        <v>605.20000000000005</v>
      </c>
    </row>
    <row r="345" spans="1:8" s="52" customFormat="1" ht="78.75">
      <c r="A345" s="60" t="s">
        <v>23</v>
      </c>
      <c r="B345" s="61">
        <v>917</v>
      </c>
      <c r="C345" s="62">
        <v>1</v>
      </c>
      <c r="D345" s="62">
        <v>4</v>
      </c>
      <c r="E345" s="63" t="s">
        <v>186</v>
      </c>
      <c r="F345" s="56" t="s">
        <v>22</v>
      </c>
      <c r="G345" s="64">
        <v>554.20000000000005</v>
      </c>
      <c r="H345" s="64">
        <v>554.20000000000005</v>
      </c>
    </row>
    <row r="346" spans="1:8" s="52" customFormat="1" ht="31.5">
      <c r="A346" s="60" t="s">
        <v>4</v>
      </c>
      <c r="B346" s="61">
        <v>917</v>
      </c>
      <c r="C346" s="62">
        <v>1</v>
      </c>
      <c r="D346" s="62">
        <v>4</v>
      </c>
      <c r="E346" s="63" t="s">
        <v>186</v>
      </c>
      <c r="F346" s="56" t="s">
        <v>1</v>
      </c>
      <c r="G346" s="64">
        <v>51</v>
      </c>
      <c r="H346" s="64">
        <v>51</v>
      </c>
    </row>
    <row r="347" spans="1:8" s="52" customFormat="1" ht="108.6" customHeight="1">
      <c r="A347" s="60" t="s">
        <v>185</v>
      </c>
      <c r="B347" s="61">
        <v>917</v>
      </c>
      <c r="C347" s="62">
        <v>1</v>
      </c>
      <c r="D347" s="62">
        <v>4</v>
      </c>
      <c r="E347" s="63" t="s">
        <v>184</v>
      </c>
      <c r="F347" s="56" t="s">
        <v>0</v>
      </c>
      <c r="G347" s="64">
        <v>0.7</v>
      </c>
      <c r="H347" s="64">
        <v>0.7</v>
      </c>
    </row>
    <row r="348" spans="1:8" s="52" customFormat="1" ht="31.5">
      <c r="A348" s="60" t="s">
        <v>4</v>
      </c>
      <c r="B348" s="61">
        <v>917</v>
      </c>
      <c r="C348" s="62">
        <v>1</v>
      </c>
      <c r="D348" s="62">
        <v>4</v>
      </c>
      <c r="E348" s="63" t="s">
        <v>184</v>
      </c>
      <c r="F348" s="56" t="s">
        <v>1</v>
      </c>
      <c r="G348" s="64">
        <v>0.7</v>
      </c>
      <c r="H348" s="64">
        <v>0.7</v>
      </c>
    </row>
    <row r="349" spans="1:8" s="52" customFormat="1" ht="15.75">
      <c r="A349" s="60" t="s">
        <v>853</v>
      </c>
      <c r="B349" s="61">
        <v>917</v>
      </c>
      <c r="C349" s="62">
        <v>1</v>
      </c>
      <c r="D349" s="62">
        <v>5</v>
      </c>
      <c r="E349" s="63"/>
      <c r="F349" s="56"/>
      <c r="G349" s="64">
        <f t="shared" ref="G349:H353" si="0">G350</f>
        <v>5.9</v>
      </c>
      <c r="H349" s="64">
        <f t="shared" si="0"/>
        <v>10.5</v>
      </c>
    </row>
    <row r="350" spans="1:8" s="52" customFormat="1" ht="47.25">
      <c r="A350" s="60" t="s">
        <v>230</v>
      </c>
      <c r="B350" s="61">
        <v>917</v>
      </c>
      <c r="C350" s="62">
        <v>1</v>
      </c>
      <c r="D350" s="62">
        <v>5</v>
      </c>
      <c r="E350" s="63">
        <v>6600000000</v>
      </c>
      <c r="F350" s="56"/>
      <c r="G350" s="64">
        <f t="shared" si="0"/>
        <v>5.9</v>
      </c>
      <c r="H350" s="64">
        <f t="shared" si="0"/>
        <v>10.5</v>
      </c>
    </row>
    <row r="351" spans="1:8" s="52" customFormat="1" ht="31.9" customHeight="1">
      <c r="A351" s="60" t="s">
        <v>228</v>
      </c>
      <c r="B351" s="61">
        <v>917</v>
      </c>
      <c r="C351" s="62">
        <v>1</v>
      </c>
      <c r="D351" s="62">
        <v>5</v>
      </c>
      <c r="E351" s="63">
        <v>6610000000</v>
      </c>
      <c r="F351" s="56"/>
      <c r="G351" s="64">
        <f t="shared" si="0"/>
        <v>5.9</v>
      </c>
      <c r="H351" s="64">
        <f t="shared" si="0"/>
        <v>10.5</v>
      </c>
    </row>
    <row r="352" spans="1:8" s="52" customFormat="1" ht="31.5">
      <c r="A352" s="60" t="s">
        <v>197</v>
      </c>
      <c r="B352" s="61">
        <v>917</v>
      </c>
      <c r="C352" s="62">
        <v>1</v>
      </c>
      <c r="D352" s="62">
        <v>5</v>
      </c>
      <c r="E352" s="63">
        <v>6610700000</v>
      </c>
      <c r="F352" s="56"/>
      <c r="G352" s="64">
        <f t="shared" si="0"/>
        <v>5.9</v>
      </c>
      <c r="H352" s="64">
        <f t="shared" si="0"/>
        <v>10.5</v>
      </c>
    </row>
    <row r="353" spans="1:8" s="52" customFormat="1" ht="63">
      <c r="A353" s="60" t="s">
        <v>195</v>
      </c>
      <c r="B353" s="61">
        <v>917</v>
      </c>
      <c r="C353" s="62">
        <v>1</v>
      </c>
      <c r="D353" s="62">
        <v>5</v>
      </c>
      <c r="E353" s="63">
        <v>6610751200</v>
      </c>
      <c r="F353" s="56"/>
      <c r="G353" s="64">
        <f t="shared" si="0"/>
        <v>5.9</v>
      </c>
      <c r="H353" s="64">
        <f t="shared" si="0"/>
        <v>10.5</v>
      </c>
    </row>
    <row r="354" spans="1:8" s="52" customFormat="1" ht="31.5">
      <c r="A354" s="60" t="s">
        <v>4</v>
      </c>
      <c r="B354" s="61">
        <v>917</v>
      </c>
      <c r="C354" s="62">
        <v>1</v>
      </c>
      <c r="D354" s="62">
        <v>5</v>
      </c>
      <c r="E354" s="63">
        <v>6610751200</v>
      </c>
      <c r="F354" s="56">
        <v>200</v>
      </c>
      <c r="G354" s="64">
        <v>5.9</v>
      </c>
      <c r="H354" s="64">
        <v>10.5</v>
      </c>
    </row>
    <row r="355" spans="1:8" s="52" customFormat="1" ht="18.600000000000001" customHeight="1">
      <c r="A355" s="60" t="s">
        <v>16</v>
      </c>
      <c r="B355" s="61">
        <v>917</v>
      </c>
      <c r="C355" s="62">
        <v>1</v>
      </c>
      <c r="D355" s="62">
        <v>7</v>
      </c>
      <c r="E355" s="63" t="s">
        <v>0</v>
      </c>
      <c r="F355" s="56" t="s">
        <v>0</v>
      </c>
      <c r="G355" s="64">
        <v>2300</v>
      </c>
      <c r="H355" s="64">
        <v>0</v>
      </c>
    </row>
    <row r="356" spans="1:8" s="52" customFormat="1" ht="15.75">
      <c r="A356" s="60" t="s">
        <v>42</v>
      </c>
      <c r="B356" s="61">
        <v>917</v>
      </c>
      <c r="C356" s="62">
        <v>1</v>
      </c>
      <c r="D356" s="62">
        <v>7</v>
      </c>
      <c r="E356" s="63" t="s">
        <v>41</v>
      </c>
      <c r="F356" s="56" t="s">
        <v>0</v>
      </c>
      <c r="G356" s="64">
        <v>2300</v>
      </c>
      <c r="H356" s="64">
        <v>0</v>
      </c>
    </row>
    <row r="357" spans="1:8" s="52" customFormat="1" ht="15.75">
      <c r="A357" s="60" t="s">
        <v>19</v>
      </c>
      <c r="B357" s="61">
        <v>917</v>
      </c>
      <c r="C357" s="62">
        <v>1</v>
      </c>
      <c r="D357" s="62">
        <v>7</v>
      </c>
      <c r="E357" s="63" t="s">
        <v>18</v>
      </c>
      <c r="F357" s="56" t="s">
        <v>0</v>
      </c>
      <c r="G357" s="64">
        <v>2300</v>
      </c>
      <c r="H357" s="64">
        <v>0</v>
      </c>
    </row>
    <row r="358" spans="1:8" s="52" customFormat="1" ht="30.6" customHeight="1">
      <c r="A358" s="60" t="s">
        <v>17</v>
      </c>
      <c r="B358" s="61">
        <v>917</v>
      </c>
      <c r="C358" s="62">
        <v>1</v>
      </c>
      <c r="D358" s="62">
        <v>7</v>
      </c>
      <c r="E358" s="63" t="s">
        <v>15</v>
      </c>
      <c r="F358" s="56" t="s">
        <v>0</v>
      </c>
      <c r="G358" s="64">
        <v>2300</v>
      </c>
      <c r="H358" s="64">
        <v>0</v>
      </c>
    </row>
    <row r="359" spans="1:8" s="52" customFormat="1" ht="31.9" customHeight="1">
      <c r="A359" s="60" t="s">
        <v>17</v>
      </c>
      <c r="B359" s="61">
        <v>917</v>
      </c>
      <c r="C359" s="62">
        <v>1</v>
      </c>
      <c r="D359" s="62">
        <v>7</v>
      </c>
      <c r="E359" s="63" t="s">
        <v>15</v>
      </c>
      <c r="F359" s="56" t="s">
        <v>0</v>
      </c>
      <c r="G359" s="64">
        <v>2300</v>
      </c>
      <c r="H359" s="64">
        <v>0</v>
      </c>
    </row>
    <row r="360" spans="1:8" s="52" customFormat="1" ht="15.75">
      <c r="A360" s="60" t="s">
        <v>11</v>
      </c>
      <c r="B360" s="61">
        <v>917</v>
      </c>
      <c r="C360" s="62">
        <v>1</v>
      </c>
      <c r="D360" s="62">
        <v>7</v>
      </c>
      <c r="E360" s="63" t="s">
        <v>15</v>
      </c>
      <c r="F360" s="56" t="s">
        <v>8</v>
      </c>
      <c r="G360" s="64">
        <v>2300</v>
      </c>
      <c r="H360" s="64">
        <v>0</v>
      </c>
    </row>
    <row r="361" spans="1:8" s="52" customFormat="1" ht="15.75">
      <c r="A361" s="60" t="s">
        <v>10</v>
      </c>
      <c r="B361" s="61">
        <v>917</v>
      </c>
      <c r="C361" s="62">
        <v>1</v>
      </c>
      <c r="D361" s="62">
        <v>11</v>
      </c>
      <c r="E361" s="63" t="s">
        <v>0</v>
      </c>
      <c r="F361" s="56" t="s">
        <v>0</v>
      </c>
      <c r="G361" s="64">
        <v>300</v>
      </c>
      <c r="H361" s="64">
        <v>300</v>
      </c>
    </row>
    <row r="362" spans="1:8" s="52" customFormat="1" ht="15.75">
      <c r="A362" s="60" t="s">
        <v>42</v>
      </c>
      <c r="B362" s="61">
        <v>917</v>
      </c>
      <c r="C362" s="62">
        <v>1</v>
      </c>
      <c r="D362" s="62">
        <v>11</v>
      </c>
      <c r="E362" s="63" t="s">
        <v>41</v>
      </c>
      <c r="F362" s="56" t="s">
        <v>0</v>
      </c>
      <c r="G362" s="64">
        <v>300</v>
      </c>
      <c r="H362" s="64">
        <v>300</v>
      </c>
    </row>
    <row r="363" spans="1:8" s="52" customFormat="1" ht="15.75">
      <c r="A363" s="60" t="s">
        <v>14</v>
      </c>
      <c r="B363" s="61">
        <v>917</v>
      </c>
      <c r="C363" s="62">
        <v>1</v>
      </c>
      <c r="D363" s="62">
        <v>11</v>
      </c>
      <c r="E363" s="63" t="s">
        <v>13</v>
      </c>
      <c r="F363" s="56" t="s">
        <v>0</v>
      </c>
      <c r="G363" s="64">
        <v>300</v>
      </c>
      <c r="H363" s="64">
        <v>300</v>
      </c>
    </row>
    <row r="364" spans="1:8" s="52" customFormat="1" ht="31.5">
      <c r="A364" s="60" t="s">
        <v>12</v>
      </c>
      <c r="B364" s="61">
        <v>917</v>
      </c>
      <c r="C364" s="62">
        <v>1</v>
      </c>
      <c r="D364" s="62">
        <v>11</v>
      </c>
      <c r="E364" s="63" t="s">
        <v>9</v>
      </c>
      <c r="F364" s="56" t="s">
        <v>0</v>
      </c>
      <c r="G364" s="64">
        <v>300</v>
      </c>
      <c r="H364" s="64">
        <v>300</v>
      </c>
    </row>
    <row r="365" spans="1:8" s="52" customFormat="1" ht="15.75">
      <c r="A365" s="60" t="s">
        <v>11</v>
      </c>
      <c r="B365" s="61">
        <v>917</v>
      </c>
      <c r="C365" s="62">
        <v>1</v>
      </c>
      <c r="D365" s="62">
        <v>11</v>
      </c>
      <c r="E365" s="63" t="s">
        <v>9</v>
      </c>
      <c r="F365" s="56" t="s">
        <v>8</v>
      </c>
      <c r="G365" s="64">
        <v>300</v>
      </c>
      <c r="H365" s="64">
        <v>300</v>
      </c>
    </row>
    <row r="366" spans="1:8" s="52" customFormat="1" ht="15.75">
      <c r="A366" s="60" t="s">
        <v>147</v>
      </c>
      <c r="B366" s="61">
        <v>917</v>
      </c>
      <c r="C366" s="62">
        <v>1</v>
      </c>
      <c r="D366" s="62">
        <v>13</v>
      </c>
      <c r="E366" s="63" t="s">
        <v>0</v>
      </c>
      <c r="F366" s="56" t="s">
        <v>0</v>
      </c>
      <c r="G366" s="64">
        <v>1634.3</v>
      </c>
      <c r="H366" s="64">
        <v>1634.3</v>
      </c>
    </row>
    <row r="367" spans="1:8" s="52" customFormat="1" ht="69" customHeight="1">
      <c r="A367" s="60" t="s">
        <v>350</v>
      </c>
      <c r="B367" s="61">
        <v>917</v>
      </c>
      <c r="C367" s="62">
        <v>1</v>
      </c>
      <c r="D367" s="62">
        <v>13</v>
      </c>
      <c r="E367" s="63" t="s">
        <v>349</v>
      </c>
      <c r="F367" s="56" t="s">
        <v>0</v>
      </c>
      <c r="G367" s="64">
        <v>120.3</v>
      </c>
      <c r="H367" s="64">
        <v>120.3</v>
      </c>
    </row>
    <row r="368" spans="1:8" s="52" customFormat="1" ht="47.25">
      <c r="A368" s="60" t="s">
        <v>348</v>
      </c>
      <c r="B368" s="61">
        <v>917</v>
      </c>
      <c r="C368" s="62">
        <v>1</v>
      </c>
      <c r="D368" s="62">
        <v>13</v>
      </c>
      <c r="E368" s="63" t="s">
        <v>347</v>
      </c>
      <c r="F368" s="56" t="s">
        <v>0</v>
      </c>
      <c r="G368" s="64">
        <v>120.3</v>
      </c>
      <c r="H368" s="64">
        <v>120.3</v>
      </c>
    </row>
    <row r="369" spans="1:8" s="52" customFormat="1" ht="63">
      <c r="A369" s="60" t="s">
        <v>338</v>
      </c>
      <c r="B369" s="61">
        <v>917</v>
      </c>
      <c r="C369" s="62">
        <v>1</v>
      </c>
      <c r="D369" s="62">
        <v>13</v>
      </c>
      <c r="E369" s="63" t="s">
        <v>337</v>
      </c>
      <c r="F369" s="56" t="s">
        <v>0</v>
      </c>
      <c r="G369" s="64">
        <v>120.3</v>
      </c>
      <c r="H369" s="64">
        <v>120.3</v>
      </c>
    </row>
    <row r="370" spans="1:8" s="52" customFormat="1" ht="30.6" customHeight="1">
      <c r="A370" s="60" t="s">
        <v>336</v>
      </c>
      <c r="B370" s="61">
        <v>917</v>
      </c>
      <c r="C370" s="62">
        <v>1</v>
      </c>
      <c r="D370" s="62">
        <v>13</v>
      </c>
      <c r="E370" s="63" t="s">
        <v>335</v>
      </c>
      <c r="F370" s="56" t="s">
        <v>0</v>
      </c>
      <c r="G370" s="64">
        <v>120.3</v>
      </c>
      <c r="H370" s="64">
        <v>120.3</v>
      </c>
    </row>
    <row r="371" spans="1:8" s="52" customFormat="1" ht="31.5">
      <c r="A371" s="60" t="s">
        <v>4</v>
      </c>
      <c r="B371" s="61">
        <v>917</v>
      </c>
      <c r="C371" s="62">
        <v>1</v>
      </c>
      <c r="D371" s="62">
        <v>13</v>
      </c>
      <c r="E371" s="63" t="s">
        <v>335</v>
      </c>
      <c r="F371" s="56" t="s">
        <v>1</v>
      </c>
      <c r="G371" s="64">
        <v>4.2</v>
      </c>
      <c r="H371" s="64">
        <v>4.2</v>
      </c>
    </row>
    <row r="372" spans="1:8" s="52" customFormat="1" ht="15.75">
      <c r="A372" s="60" t="s">
        <v>11</v>
      </c>
      <c r="B372" s="61">
        <v>917</v>
      </c>
      <c r="C372" s="62">
        <v>1</v>
      </c>
      <c r="D372" s="62">
        <v>13</v>
      </c>
      <c r="E372" s="63" t="s">
        <v>335</v>
      </c>
      <c r="F372" s="56" t="s">
        <v>8</v>
      </c>
      <c r="G372" s="64">
        <v>116.1</v>
      </c>
      <c r="H372" s="64">
        <v>116.1</v>
      </c>
    </row>
    <row r="373" spans="1:8" s="52" customFormat="1" ht="54" customHeight="1">
      <c r="A373" s="60" t="s">
        <v>230</v>
      </c>
      <c r="B373" s="61">
        <v>917</v>
      </c>
      <c r="C373" s="62">
        <v>1</v>
      </c>
      <c r="D373" s="62">
        <v>13</v>
      </c>
      <c r="E373" s="63" t="s">
        <v>229</v>
      </c>
      <c r="F373" s="56" t="s">
        <v>0</v>
      </c>
      <c r="G373" s="64">
        <v>1438</v>
      </c>
      <c r="H373" s="64">
        <v>1438</v>
      </c>
    </row>
    <row r="374" spans="1:8" s="52" customFormat="1" ht="31.15" customHeight="1">
      <c r="A374" s="60" t="s">
        <v>228</v>
      </c>
      <c r="B374" s="61">
        <v>917</v>
      </c>
      <c r="C374" s="62">
        <v>1</v>
      </c>
      <c r="D374" s="62">
        <v>13</v>
      </c>
      <c r="E374" s="63" t="s">
        <v>227</v>
      </c>
      <c r="F374" s="56" t="s">
        <v>0</v>
      </c>
      <c r="G374" s="64">
        <v>1438</v>
      </c>
      <c r="H374" s="64">
        <v>1438</v>
      </c>
    </row>
    <row r="375" spans="1:8" s="52" customFormat="1" ht="51.75" customHeight="1">
      <c r="A375" s="60" t="s">
        <v>213</v>
      </c>
      <c r="B375" s="61">
        <v>917</v>
      </c>
      <c r="C375" s="62">
        <v>1</v>
      </c>
      <c r="D375" s="62">
        <v>13</v>
      </c>
      <c r="E375" s="63" t="s">
        <v>212</v>
      </c>
      <c r="F375" s="56" t="s">
        <v>0</v>
      </c>
      <c r="G375" s="64">
        <v>1365.5</v>
      </c>
      <c r="H375" s="64">
        <v>1365.5</v>
      </c>
    </row>
    <row r="376" spans="1:8" s="52" customFormat="1" ht="85.5" customHeight="1">
      <c r="A376" s="60" t="s">
        <v>211</v>
      </c>
      <c r="B376" s="61">
        <v>917</v>
      </c>
      <c r="C376" s="62">
        <v>1</v>
      </c>
      <c r="D376" s="62">
        <v>13</v>
      </c>
      <c r="E376" s="63" t="s">
        <v>210</v>
      </c>
      <c r="F376" s="56" t="s">
        <v>0</v>
      </c>
      <c r="G376" s="64">
        <v>1365.5</v>
      </c>
      <c r="H376" s="64">
        <v>1365.5</v>
      </c>
    </row>
    <row r="377" spans="1:8" s="52" customFormat="1" ht="31.5">
      <c r="A377" s="60" t="s">
        <v>86</v>
      </c>
      <c r="B377" s="61">
        <v>917</v>
      </c>
      <c r="C377" s="62">
        <v>1</v>
      </c>
      <c r="D377" s="62">
        <v>13</v>
      </c>
      <c r="E377" s="63" t="s">
        <v>210</v>
      </c>
      <c r="F377" s="56" t="s">
        <v>84</v>
      </c>
      <c r="G377" s="64">
        <v>1365.5</v>
      </c>
      <c r="H377" s="64">
        <v>1365.5</v>
      </c>
    </row>
    <row r="378" spans="1:8" s="52" customFormat="1" ht="15.75">
      <c r="A378" s="60" t="s">
        <v>209</v>
      </c>
      <c r="B378" s="61">
        <v>917</v>
      </c>
      <c r="C378" s="62">
        <v>1</v>
      </c>
      <c r="D378" s="62">
        <v>13</v>
      </c>
      <c r="E378" s="63" t="s">
        <v>208</v>
      </c>
      <c r="F378" s="56" t="s">
        <v>0</v>
      </c>
      <c r="G378" s="64">
        <v>72.5</v>
      </c>
      <c r="H378" s="64">
        <v>72.5</v>
      </c>
    </row>
    <row r="379" spans="1:8" s="52" customFormat="1" ht="47.25">
      <c r="A379" s="60" t="s">
        <v>207</v>
      </c>
      <c r="B379" s="61">
        <v>917</v>
      </c>
      <c r="C379" s="62">
        <v>1</v>
      </c>
      <c r="D379" s="62">
        <v>13</v>
      </c>
      <c r="E379" s="63" t="s">
        <v>206</v>
      </c>
      <c r="F379" s="56" t="s">
        <v>0</v>
      </c>
      <c r="G379" s="64">
        <v>72.5</v>
      </c>
      <c r="H379" s="64">
        <v>72.5</v>
      </c>
    </row>
    <row r="380" spans="1:8" s="52" customFormat="1" ht="15.75">
      <c r="A380" s="60" t="s">
        <v>11</v>
      </c>
      <c r="B380" s="61">
        <v>917</v>
      </c>
      <c r="C380" s="62">
        <v>1</v>
      </c>
      <c r="D380" s="62">
        <v>13</v>
      </c>
      <c r="E380" s="63" t="s">
        <v>206</v>
      </c>
      <c r="F380" s="56" t="s">
        <v>8</v>
      </c>
      <c r="G380" s="64">
        <v>72.5</v>
      </c>
      <c r="H380" s="64">
        <v>72.5</v>
      </c>
    </row>
    <row r="381" spans="1:8" s="52" customFormat="1" ht="47.25">
      <c r="A381" s="60" t="s">
        <v>176</v>
      </c>
      <c r="B381" s="61">
        <v>917</v>
      </c>
      <c r="C381" s="62">
        <v>1</v>
      </c>
      <c r="D381" s="62">
        <v>13</v>
      </c>
      <c r="E381" s="63" t="s">
        <v>175</v>
      </c>
      <c r="F381" s="56" t="s">
        <v>0</v>
      </c>
      <c r="G381" s="64">
        <v>76</v>
      </c>
      <c r="H381" s="64">
        <v>76</v>
      </c>
    </row>
    <row r="382" spans="1:8" s="52" customFormat="1" ht="47.25">
      <c r="A382" s="60" t="s">
        <v>164</v>
      </c>
      <c r="B382" s="61">
        <v>917</v>
      </c>
      <c r="C382" s="62">
        <v>1</v>
      </c>
      <c r="D382" s="62">
        <v>13</v>
      </c>
      <c r="E382" s="63" t="s">
        <v>163</v>
      </c>
      <c r="F382" s="56" t="s">
        <v>0</v>
      </c>
      <c r="G382" s="64">
        <v>21</v>
      </c>
      <c r="H382" s="64">
        <v>21</v>
      </c>
    </row>
    <row r="383" spans="1:8" s="52" customFormat="1" ht="61.9" customHeight="1">
      <c r="A383" s="60" t="s">
        <v>162</v>
      </c>
      <c r="B383" s="61">
        <v>917</v>
      </c>
      <c r="C383" s="62">
        <v>1</v>
      </c>
      <c r="D383" s="62">
        <v>13</v>
      </c>
      <c r="E383" s="63" t="s">
        <v>161</v>
      </c>
      <c r="F383" s="56" t="s">
        <v>0</v>
      </c>
      <c r="G383" s="64">
        <v>21</v>
      </c>
      <c r="H383" s="64">
        <v>21</v>
      </c>
    </row>
    <row r="384" spans="1:8" s="52" customFormat="1" ht="31.5">
      <c r="A384" s="60" t="s">
        <v>160</v>
      </c>
      <c r="B384" s="61">
        <v>917</v>
      </c>
      <c r="C384" s="62">
        <v>1</v>
      </c>
      <c r="D384" s="62">
        <v>13</v>
      </c>
      <c r="E384" s="63" t="s">
        <v>159</v>
      </c>
      <c r="F384" s="56" t="s">
        <v>0</v>
      </c>
      <c r="G384" s="64">
        <v>18</v>
      </c>
      <c r="H384" s="64">
        <v>18</v>
      </c>
    </row>
    <row r="385" spans="1:8" s="52" customFormat="1" ht="31.5">
      <c r="A385" s="60" t="s">
        <v>4</v>
      </c>
      <c r="B385" s="61">
        <v>917</v>
      </c>
      <c r="C385" s="62">
        <v>1</v>
      </c>
      <c r="D385" s="62">
        <v>13</v>
      </c>
      <c r="E385" s="63" t="s">
        <v>159</v>
      </c>
      <c r="F385" s="56" t="s">
        <v>1</v>
      </c>
      <c r="G385" s="64">
        <v>18</v>
      </c>
      <c r="H385" s="64">
        <v>18</v>
      </c>
    </row>
    <row r="386" spans="1:8" s="52" customFormat="1" ht="15.75">
      <c r="A386" s="60" t="s">
        <v>158</v>
      </c>
      <c r="B386" s="61">
        <v>917</v>
      </c>
      <c r="C386" s="62">
        <v>1</v>
      </c>
      <c r="D386" s="62">
        <v>13</v>
      </c>
      <c r="E386" s="63" t="s">
        <v>157</v>
      </c>
      <c r="F386" s="56" t="s">
        <v>0</v>
      </c>
      <c r="G386" s="64">
        <v>3</v>
      </c>
      <c r="H386" s="64">
        <v>3</v>
      </c>
    </row>
    <row r="387" spans="1:8" s="52" customFormat="1" ht="31.5">
      <c r="A387" s="60" t="s">
        <v>4</v>
      </c>
      <c r="B387" s="61">
        <v>917</v>
      </c>
      <c r="C387" s="62">
        <v>1</v>
      </c>
      <c r="D387" s="62">
        <v>13</v>
      </c>
      <c r="E387" s="63" t="s">
        <v>157</v>
      </c>
      <c r="F387" s="56" t="s">
        <v>1</v>
      </c>
      <c r="G387" s="64">
        <v>3</v>
      </c>
      <c r="H387" s="64">
        <v>3</v>
      </c>
    </row>
    <row r="388" spans="1:8" s="52" customFormat="1" ht="31.5">
      <c r="A388" s="60" t="s">
        <v>156</v>
      </c>
      <c r="B388" s="61">
        <v>917</v>
      </c>
      <c r="C388" s="62">
        <v>1</v>
      </c>
      <c r="D388" s="62">
        <v>13</v>
      </c>
      <c r="E388" s="63" t="s">
        <v>155</v>
      </c>
      <c r="F388" s="56" t="s">
        <v>0</v>
      </c>
      <c r="G388" s="64">
        <v>55</v>
      </c>
      <c r="H388" s="64">
        <v>55</v>
      </c>
    </row>
    <row r="389" spans="1:8" s="52" customFormat="1" ht="63">
      <c r="A389" s="60" t="s">
        <v>154</v>
      </c>
      <c r="B389" s="61">
        <v>917</v>
      </c>
      <c r="C389" s="62">
        <v>1</v>
      </c>
      <c r="D389" s="62">
        <v>13</v>
      </c>
      <c r="E389" s="63" t="s">
        <v>153</v>
      </c>
      <c r="F389" s="56" t="s">
        <v>0</v>
      </c>
      <c r="G389" s="64">
        <v>55</v>
      </c>
      <c r="H389" s="64">
        <v>55</v>
      </c>
    </row>
    <row r="390" spans="1:8" s="52" customFormat="1" ht="47.25">
      <c r="A390" s="60" t="s">
        <v>152</v>
      </c>
      <c r="B390" s="61">
        <v>917</v>
      </c>
      <c r="C390" s="62">
        <v>1</v>
      </c>
      <c r="D390" s="62">
        <v>13</v>
      </c>
      <c r="E390" s="63" t="s">
        <v>151</v>
      </c>
      <c r="F390" s="56" t="s">
        <v>0</v>
      </c>
      <c r="G390" s="64">
        <v>35</v>
      </c>
      <c r="H390" s="64">
        <v>35</v>
      </c>
    </row>
    <row r="391" spans="1:8" s="52" customFormat="1" ht="31.5">
      <c r="A391" s="60" t="s">
        <v>4</v>
      </c>
      <c r="B391" s="61">
        <v>917</v>
      </c>
      <c r="C391" s="62">
        <v>1</v>
      </c>
      <c r="D391" s="62">
        <v>13</v>
      </c>
      <c r="E391" s="63" t="s">
        <v>151</v>
      </c>
      <c r="F391" s="56" t="s">
        <v>1</v>
      </c>
      <c r="G391" s="64">
        <v>35</v>
      </c>
      <c r="H391" s="64">
        <v>35</v>
      </c>
    </row>
    <row r="392" spans="1:8" s="52" customFormat="1" ht="47.25">
      <c r="A392" s="60" t="s">
        <v>150</v>
      </c>
      <c r="B392" s="61">
        <v>917</v>
      </c>
      <c r="C392" s="62">
        <v>1</v>
      </c>
      <c r="D392" s="62">
        <v>13</v>
      </c>
      <c r="E392" s="63" t="s">
        <v>149</v>
      </c>
      <c r="F392" s="56" t="s">
        <v>0</v>
      </c>
      <c r="G392" s="64">
        <v>15</v>
      </c>
      <c r="H392" s="64">
        <v>15</v>
      </c>
    </row>
    <row r="393" spans="1:8" s="52" customFormat="1" ht="31.5">
      <c r="A393" s="60" t="s">
        <v>4</v>
      </c>
      <c r="B393" s="61">
        <v>917</v>
      </c>
      <c r="C393" s="62">
        <v>1</v>
      </c>
      <c r="D393" s="62">
        <v>13</v>
      </c>
      <c r="E393" s="63" t="s">
        <v>149</v>
      </c>
      <c r="F393" s="56" t="s">
        <v>1</v>
      </c>
      <c r="G393" s="64">
        <v>15</v>
      </c>
      <c r="H393" s="64">
        <v>15</v>
      </c>
    </row>
    <row r="394" spans="1:8" s="52" customFormat="1" ht="94.5">
      <c r="A394" s="60" t="s">
        <v>148</v>
      </c>
      <c r="B394" s="61">
        <v>917</v>
      </c>
      <c r="C394" s="62">
        <v>1</v>
      </c>
      <c r="D394" s="62">
        <v>13</v>
      </c>
      <c r="E394" s="63" t="s">
        <v>146</v>
      </c>
      <c r="F394" s="56" t="s">
        <v>0</v>
      </c>
      <c r="G394" s="64">
        <v>5</v>
      </c>
      <c r="H394" s="64">
        <v>5</v>
      </c>
    </row>
    <row r="395" spans="1:8" s="52" customFormat="1" ht="31.5">
      <c r="A395" s="60" t="s">
        <v>4</v>
      </c>
      <c r="B395" s="61">
        <v>917</v>
      </c>
      <c r="C395" s="62">
        <v>1</v>
      </c>
      <c r="D395" s="62">
        <v>13</v>
      </c>
      <c r="E395" s="63" t="s">
        <v>146</v>
      </c>
      <c r="F395" s="56" t="s">
        <v>1</v>
      </c>
      <c r="G395" s="64">
        <v>5</v>
      </c>
      <c r="H395" s="64">
        <v>5</v>
      </c>
    </row>
    <row r="396" spans="1:8" s="52" customFormat="1" ht="15.75">
      <c r="A396" s="60" t="s">
        <v>460</v>
      </c>
      <c r="B396" s="61">
        <v>917</v>
      </c>
      <c r="C396" s="62">
        <v>2</v>
      </c>
      <c r="D396" s="62">
        <v>0</v>
      </c>
      <c r="E396" s="63" t="s">
        <v>0</v>
      </c>
      <c r="F396" s="56" t="s">
        <v>0</v>
      </c>
      <c r="G396" s="64">
        <v>68.3</v>
      </c>
      <c r="H396" s="64">
        <v>68.3</v>
      </c>
    </row>
    <row r="397" spans="1:8" s="52" customFormat="1" ht="15.75">
      <c r="A397" s="60" t="s">
        <v>3</v>
      </c>
      <c r="B397" s="61">
        <v>917</v>
      </c>
      <c r="C397" s="62">
        <v>2</v>
      </c>
      <c r="D397" s="62">
        <v>4</v>
      </c>
      <c r="E397" s="63" t="s">
        <v>0</v>
      </c>
      <c r="F397" s="56" t="s">
        <v>0</v>
      </c>
      <c r="G397" s="64">
        <v>68.3</v>
      </c>
      <c r="H397" s="64">
        <v>68.3</v>
      </c>
    </row>
    <row r="398" spans="1:8" s="52" customFormat="1" ht="15.75">
      <c r="A398" s="60" t="s">
        <v>42</v>
      </c>
      <c r="B398" s="61">
        <v>917</v>
      </c>
      <c r="C398" s="62">
        <v>2</v>
      </c>
      <c r="D398" s="62">
        <v>4</v>
      </c>
      <c r="E398" s="63" t="s">
        <v>41</v>
      </c>
      <c r="F398" s="56" t="s">
        <v>0</v>
      </c>
      <c r="G398" s="64">
        <v>68.3</v>
      </c>
      <c r="H398" s="64">
        <v>68.3</v>
      </c>
    </row>
    <row r="399" spans="1:8" s="52" customFormat="1" ht="31.5">
      <c r="A399" s="60" t="s">
        <v>7</v>
      </c>
      <c r="B399" s="61">
        <v>917</v>
      </c>
      <c r="C399" s="62">
        <v>2</v>
      </c>
      <c r="D399" s="62">
        <v>4</v>
      </c>
      <c r="E399" s="63" t="s">
        <v>6</v>
      </c>
      <c r="F399" s="56" t="s">
        <v>0</v>
      </c>
      <c r="G399" s="64">
        <v>68.3</v>
      </c>
      <c r="H399" s="64">
        <v>68.3</v>
      </c>
    </row>
    <row r="400" spans="1:8" s="52" customFormat="1" ht="78.75">
      <c r="A400" s="60" t="s">
        <v>5</v>
      </c>
      <c r="B400" s="61">
        <v>917</v>
      </c>
      <c r="C400" s="62">
        <v>2</v>
      </c>
      <c r="D400" s="62">
        <v>4</v>
      </c>
      <c r="E400" s="63" t="s">
        <v>2</v>
      </c>
      <c r="F400" s="56" t="s">
        <v>0</v>
      </c>
      <c r="G400" s="64">
        <v>68.3</v>
      </c>
      <c r="H400" s="64">
        <v>68.3</v>
      </c>
    </row>
    <row r="401" spans="1:8" s="52" customFormat="1" ht="31.5">
      <c r="A401" s="60" t="s">
        <v>4</v>
      </c>
      <c r="B401" s="61">
        <v>917</v>
      </c>
      <c r="C401" s="62">
        <v>2</v>
      </c>
      <c r="D401" s="62">
        <v>4</v>
      </c>
      <c r="E401" s="63" t="s">
        <v>2</v>
      </c>
      <c r="F401" s="56" t="s">
        <v>1</v>
      </c>
      <c r="G401" s="64">
        <v>68.3</v>
      </c>
      <c r="H401" s="64">
        <v>68.3</v>
      </c>
    </row>
    <row r="402" spans="1:8" s="52" customFormat="1" ht="15.75">
      <c r="A402" s="60" t="s">
        <v>462</v>
      </c>
      <c r="B402" s="61">
        <v>917</v>
      </c>
      <c r="C402" s="62">
        <v>4</v>
      </c>
      <c r="D402" s="62">
        <v>0</v>
      </c>
      <c r="E402" s="63" t="s">
        <v>0</v>
      </c>
      <c r="F402" s="56" t="s">
        <v>0</v>
      </c>
      <c r="G402" s="64">
        <v>460</v>
      </c>
      <c r="H402" s="64">
        <v>460</v>
      </c>
    </row>
    <row r="403" spans="1:8" s="52" customFormat="1" ht="15.75">
      <c r="A403" s="60" t="s">
        <v>322</v>
      </c>
      <c r="B403" s="61">
        <v>917</v>
      </c>
      <c r="C403" s="62">
        <v>4</v>
      </c>
      <c r="D403" s="62">
        <v>5</v>
      </c>
      <c r="E403" s="63" t="s">
        <v>0</v>
      </c>
      <c r="F403" s="56" t="s">
        <v>0</v>
      </c>
      <c r="G403" s="64">
        <v>450</v>
      </c>
      <c r="H403" s="64">
        <v>450</v>
      </c>
    </row>
    <row r="404" spans="1:8" s="52" customFormat="1" ht="70.5" customHeight="1">
      <c r="A404" s="60" t="s">
        <v>350</v>
      </c>
      <c r="B404" s="61">
        <v>917</v>
      </c>
      <c r="C404" s="62">
        <v>4</v>
      </c>
      <c r="D404" s="62">
        <v>5</v>
      </c>
      <c r="E404" s="63" t="s">
        <v>349</v>
      </c>
      <c r="F404" s="56" t="s">
        <v>0</v>
      </c>
      <c r="G404" s="64">
        <v>450</v>
      </c>
      <c r="H404" s="64">
        <v>450</v>
      </c>
    </row>
    <row r="405" spans="1:8" s="52" customFormat="1" ht="51" customHeight="1">
      <c r="A405" s="60" t="s">
        <v>334</v>
      </c>
      <c r="B405" s="61">
        <v>917</v>
      </c>
      <c r="C405" s="62">
        <v>4</v>
      </c>
      <c r="D405" s="62">
        <v>5</v>
      </c>
      <c r="E405" s="63" t="s">
        <v>333</v>
      </c>
      <c r="F405" s="56" t="s">
        <v>0</v>
      </c>
      <c r="G405" s="64">
        <v>450</v>
      </c>
      <c r="H405" s="64">
        <v>450</v>
      </c>
    </row>
    <row r="406" spans="1:8" s="52" customFormat="1" ht="30" customHeight="1">
      <c r="A406" s="60" t="s">
        <v>325</v>
      </c>
      <c r="B406" s="61">
        <v>917</v>
      </c>
      <c r="C406" s="62">
        <v>4</v>
      </c>
      <c r="D406" s="62">
        <v>5</v>
      </c>
      <c r="E406" s="63" t="s">
        <v>324</v>
      </c>
      <c r="F406" s="56" t="s">
        <v>0</v>
      </c>
      <c r="G406" s="64">
        <v>450</v>
      </c>
      <c r="H406" s="64">
        <v>450</v>
      </c>
    </row>
    <row r="407" spans="1:8" s="52" customFormat="1" ht="82.5" customHeight="1">
      <c r="A407" s="60" t="s">
        <v>323</v>
      </c>
      <c r="B407" s="61">
        <v>917</v>
      </c>
      <c r="C407" s="62">
        <v>4</v>
      </c>
      <c r="D407" s="62">
        <v>5</v>
      </c>
      <c r="E407" s="63" t="s">
        <v>321</v>
      </c>
      <c r="F407" s="56" t="s">
        <v>0</v>
      </c>
      <c r="G407" s="64">
        <v>450</v>
      </c>
      <c r="H407" s="64">
        <v>450</v>
      </c>
    </row>
    <row r="408" spans="1:8" s="52" customFormat="1" ht="31.5">
      <c r="A408" s="60" t="s">
        <v>4</v>
      </c>
      <c r="B408" s="61">
        <v>917</v>
      </c>
      <c r="C408" s="62">
        <v>4</v>
      </c>
      <c r="D408" s="62">
        <v>5</v>
      </c>
      <c r="E408" s="63" t="s">
        <v>321</v>
      </c>
      <c r="F408" s="56" t="s">
        <v>1</v>
      </c>
      <c r="G408" s="64">
        <v>450</v>
      </c>
      <c r="H408" s="64">
        <v>450</v>
      </c>
    </row>
    <row r="409" spans="1:8" s="52" customFormat="1" ht="31.5">
      <c r="A409" s="60" t="s">
        <v>178</v>
      </c>
      <c r="B409" s="61">
        <v>917</v>
      </c>
      <c r="C409" s="62">
        <v>4</v>
      </c>
      <c r="D409" s="62">
        <v>12</v>
      </c>
      <c r="E409" s="63" t="s">
        <v>0</v>
      </c>
      <c r="F409" s="56" t="s">
        <v>0</v>
      </c>
      <c r="G409" s="64">
        <v>10</v>
      </c>
      <c r="H409" s="64">
        <v>10</v>
      </c>
    </row>
    <row r="410" spans="1:8" s="52" customFormat="1" ht="48.75" customHeight="1">
      <c r="A410" s="60" t="s">
        <v>230</v>
      </c>
      <c r="B410" s="61">
        <v>917</v>
      </c>
      <c r="C410" s="62">
        <v>4</v>
      </c>
      <c r="D410" s="62">
        <v>12</v>
      </c>
      <c r="E410" s="63" t="s">
        <v>229</v>
      </c>
      <c r="F410" s="56" t="s">
        <v>0</v>
      </c>
      <c r="G410" s="64">
        <v>10</v>
      </c>
      <c r="H410" s="64">
        <v>10</v>
      </c>
    </row>
    <row r="411" spans="1:8" s="52" customFormat="1" ht="31.5">
      <c r="A411" s="60" t="s">
        <v>183</v>
      </c>
      <c r="B411" s="61">
        <v>917</v>
      </c>
      <c r="C411" s="62">
        <v>4</v>
      </c>
      <c r="D411" s="62">
        <v>12</v>
      </c>
      <c r="E411" s="63" t="s">
        <v>182</v>
      </c>
      <c r="F411" s="56" t="s">
        <v>0</v>
      </c>
      <c r="G411" s="64">
        <v>10</v>
      </c>
      <c r="H411" s="64">
        <v>10</v>
      </c>
    </row>
    <row r="412" spans="1:8" s="52" customFormat="1" ht="46.15" customHeight="1">
      <c r="A412" s="60" t="s">
        <v>181</v>
      </c>
      <c r="B412" s="61">
        <v>917</v>
      </c>
      <c r="C412" s="62">
        <v>4</v>
      </c>
      <c r="D412" s="62">
        <v>12</v>
      </c>
      <c r="E412" s="63" t="s">
        <v>180</v>
      </c>
      <c r="F412" s="56" t="s">
        <v>0</v>
      </c>
      <c r="G412" s="64">
        <v>10</v>
      </c>
      <c r="H412" s="64">
        <v>10</v>
      </c>
    </row>
    <row r="413" spans="1:8" s="52" customFormat="1" ht="15.75">
      <c r="A413" s="60" t="s">
        <v>179</v>
      </c>
      <c r="B413" s="61">
        <v>917</v>
      </c>
      <c r="C413" s="62">
        <v>4</v>
      </c>
      <c r="D413" s="62">
        <v>12</v>
      </c>
      <c r="E413" s="63" t="s">
        <v>177</v>
      </c>
      <c r="F413" s="56" t="s">
        <v>0</v>
      </c>
      <c r="G413" s="64">
        <v>10</v>
      </c>
      <c r="H413" s="64">
        <v>10</v>
      </c>
    </row>
    <row r="414" spans="1:8" s="52" customFormat="1" ht="31.5">
      <c r="A414" s="60" t="s">
        <v>4</v>
      </c>
      <c r="B414" s="61">
        <v>917</v>
      </c>
      <c r="C414" s="62">
        <v>4</v>
      </c>
      <c r="D414" s="62">
        <v>12</v>
      </c>
      <c r="E414" s="63" t="s">
        <v>177</v>
      </c>
      <c r="F414" s="56" t="s">
        <v>1</v>
      </c>
      <c r="G414" s="64">
        <v>10</v>
      </c>
      <c r="H414" s="64">
        <v>10</v>
      </c>
    </row>
    <row r="415" spans="1:8" s="52" customFormat="1" ht="15.75">
      <c r="A415" s="60" t="s">
        <v>465</v>
      </c>
      <c r="B415" s="61">
        <v>917</v>
      </c>
      <c r="C415" s="62">
        <v>7</v>
      </c>
      <c r="D415" s="62">
        <v>0</v>
      </c>
      <c r="E415" s="63" t="s">
        <v>0</v>
      </c>
      <c r="F415" s="56" t="s">
        <v>0</v>
      </c>
      <c r="G415" s="64">
        <v>305.5</v>
      </c>
      <c r="H415" s="64">
        <v>297.5</v>
      </c>
    </row>
    <row r="416" spans="1:8" s="52" customFormat="1" ht="31.5">
      <c r="A416" s="60" t="s">
        <v>70</v>
      </c>
      <c r="B416" s="61">
        <v>917</v>
      </c>
      <c r="C416" s="62">
        <v>7</v>
      </c>
      <c r="D416" s="62">
        <v>5</v>
      </c>
      <c r="E416" s="63" t="s">
        <v>0</v>
      </c>
      <c r="F416" s="56" t="s">
        <v>0</v>
      </c>
      <c r="G416" s="64">
        <v>75.5</v>
      </c>
      <c r="H416" s="64">
        <v>67.5</v>
      </c>
    </row>
    <row r="417" spans="1:8" s="52" customFormat="1" ht="51.75" customHeight="1">
      <c r="A417" s="60" t="s">
        <v>230</v>
      </c>
      <c r="B417" s="61">
        <v>917</v>
      </c>
      <c r="C417" s="62">
        <v>7</v>
      </c>
      <c r="D417" s="62">
        <v>5</v>
      </c>
      <c r="E417" s="63" t="s">
        <v>229</v>
      </c>
      <c r="F417" s="56" t="s">
        <v>0</v>
      </c>
      <c r="G417" s="64">
        <v>75.5</v>
      </c>
      <c r="H417" s="64">
        <v>67.5</v>
      </c>
    </row>
    <row r="418" spans="1:8" s="52" customFormat="1" ht="30.6" customHeight="1">
      <c r="A418" s="60" t="s">
        <v>228</v>
      </c>
      <c r="B418" s="61">
        <v>917</v>
      </c>
      <c r="C418" s="62">
        <v>7</v>
      </c>
      <c r="D418" s="62">
        <v>5</v>
      </c>
      <c r="E418" s="63" t="s">
        <v>227</v>
      </c>
      <c r="F418" s="56" t="s">
        <v>0</v>
      </c>
      <c r="G418" s="64">
        <v>75.5</v>
      </c>
      <c r="H418" s="64">
        <v>67.5</v>
      </c>
    </row>
    <row r="419" spans="1:8" s="52" customFormat="1" ht="46.9" customHeight="1">
      <c r="A419" s="60" t="s">
        <v>226</v>
      </c>
      <c r="B419" s="61">
        <v>917</v>
      </c>
      <c r="C419" s="62">
        <v>7</v>
      </c>
      <c r="D419" s="62">
        <v>5</v>
      </c>
      <c r="E419" s="63" t="s">
        <v>225</v>
      </c>
      <c r="F419" s="56" t="s">
        <v>0</v>
      </c>
      <c r="G419" s="64">
        <v>75.5</v>
      </c>
      <c r="H419" s="64">
        <v>67.5</v>
      </c>
    </row>
    <row r="420" spans="1:8" s="52" customFormat="1" ht="47.25">
      <c r="A420" s="60" t="s">
        <v>224</v>
      </c>
      <c r="B420" s="61">
        <v>917</v>
      </c>
      <c r="C420" s="62">
        <v>7</v>
      </c>
      <c r="D420" s="62">
        <v>5</v>
      </c>
      <c r="E420" s="63" t="s">
        <v>223</v>
      </c>
      <c r="F420" s="56" t="s">
        <v>0</v>
      </c>
      <c r="G420" s="64">
        <v>10</v>
      </c>
      <c r="H420" s="64">
        <v>10</v>
      </c>
    </row>
    <row r="421" spans="1:8" s="52" customFormat="1" ht="31.5">
      <c r="A421" s="60" t="s">
        <v>4</v>
      </c>
      <c r="B421" s="61">
        <v>917</v>
      </c>
      <c r="C421" s="62">
        <v>7</v>
      </c>
      <c r="D421" s="62">
        <v>5</v>
      </c>
      <c r="E421" s="63" t="s">
        <v>223</v>
      </c>
      <c r="F421" s="56" t="s">
        <v>1</v>
      </c>
      <c r="G421" s="64">
        <v>10</v>
      </c>
      <c r="H421" s="64">
        <v>10</v>
      </c>
    </row>
    <row r="422" spans="1:8" s="52" customFormat="1" ht="47.25">
      <c r="A422" s="60" t="s">
        <v>222</v>
      </c>
      <c r="B422" s="61">
        <v>917</v>
      </c>
      <c r="C422" s="62">
        <v>7</v>
      </c>
      <c r="D422" s="62">
        <v>5</v>
      </c>
      <c r="E422" s="63" t="s">
        <v>221</v>
      </c>
      <c r="F422" s="56" t="s">
        <v>0</v>
      </c>
      <c r="G422" s="64">
        <v>52</v>
      </c>
      <c r="H422" s="64">
        <v>44</v>
      </c>
    </row>
    <row r="423" spans="1:8" s="52" customFormat="1" ht="31.5">
      <c r="A423" s="60" t="s">
        <v>4</v>
      </c>
      <c r="B423" s="61">
        <v>917</v>
      </c>
      <c r="C423" s="62">
        <v>7</v>
      </c>
      <c r="D423" s="62">
        <v>5</v>
      </c>
      <c r="E423" s="63" t="s">
        <v>221</v>
      </c>
      <c r="F423" s="56" t="s">
        <v>1</v>
      </c>
      <c r="G423" s="64">
        <v>52</v>
      </c>
      <c r="H423" s="64">
        <v>44</v>
      </c>
    </row>
    <row r="424" spans="1:8" s="52" customFormat="1" ht="63">
      <c r="A424" s="60" t="s">
        <v>220</v>
      </c>
      <c r="B424" s="61">
        <v>917</v>
      </c>
      <c r="C424" s="62">
        <v>7</v>
      </c>
      <c r="D424" s="62">
        <v>5</v>
      </c>
      <c r="E424" s="63" t="s">
        <v>219</v>
      </c>
      <c r="F424" s="56" t="s">
        <v>0</v>
      </c>
      <c r="G424" s="64">
        <v>13.5</v>
      </c>
      <c r="H424" s="64">
        <v>13.5</v>
      </c>
    </row>
    <row r="425" spans="1:8" s="52" customFormat="1" ht="31.5">
      <c r="A425" s="60" t="s">
        <v>4</v>
      </c>
      <c r="B425" s="61">
        <v>917</v>
      </c>
      <c r="C425" s="62">
        <v>7</v>
      </c>
      <c r="D425" s="62">
        <v>5</v>
      </c>
      <c r="E425" s="63" t="s">
        <v>219</v>
      </c>
      <c r="F425" s="56" t="s">
        <v>1</v>
      </c>
      <c r="G425" s="64">
        <v>13.5</v>
      </c>
      <c r="H425" s="64">
        <v>13.5</v>
      </c>
    </row>
    <row r="426" spans="1:8" s="52" customFormat="1" ht="15.75">
      <c r="A426" s="60" t="s">
        <v>93</v>
      </c>
      <c r="B426" s="61">
        <v>917</v>
      </c>
      <c r="C426" s="62">
        <v>7</v>
      </c>
      <c r="D426" s="62">
        <v>7</v>
      </c>
      <c r="E426" s="63" t="s">
        <v>0</v>
      </c>
      <c r="F426" s="56" t="s">
        <v>0</v>
      </c>
      <c r="G426" s="64">
        <v>230</v>
      </c>
      <c r="H426" s="64">
        <v>230</v>
      </c>
    </row>
    <row r="427" spans="1:8" s="52" customFormat="1" ht="53.25" customHeight="1">
      <c r="A427" s="60" t="s">
        <v>138</v>
      </c>
      <c r="B427" s="61">
        <v>917</v>
      </c>
      <c r="C427" s="62">
        <v>7</v>
      </c>
      <c r="D427" s="62">
        <v>7</v>
      </c>
      <c r="E427" s="63" t="s">
        <v>137</v>
      </c>
      <c r="F427" s="56" t="s">
        <v>0</v>
      </c>
      <c r="G427" s="64">
        <v>230</v>
      </c>
      <c r="H427" s="64">
        <v>230</v>
      </c>
    </row>
    <row r="428" spans="1:8" s="52" customFormat="1" ht="47.25">
      <c r="A428" s="60" t="s">
        <v>136</v>
      </c>
      <c r="B428" s="61">
        <v>917</v>
      </c>
      <c r="C428" s="62">
        <v>7</v>
      </c>
      <c r="D428" s="62">
        <v>7</v>
      </c>
      <c r="E428" s="63" t="s">
        <v>135</v>
      </c>
      <c r="F428" s="56" t="s">
        <v>0</v>
      </c>
      <c r="G428" s="64">
        <v>166</v>
      </c>
      <c r="H428" s="64">
        <v>166</v>
      </c>
    </row>
    <row r="429" spans="1:8" s="52" customFormat="1" ht="63">
      <c r="A429" s="60" t="s">
        <v>134</v>
      </c>
      <c r="B429" s="61">
        <v>917</v>
      </c>
      <c r="C429" s="62">
        <v>7</v>
      </c>
      <c r="D429" s="62">
        <v>7</v>
      </c>
      <c r="E429" s="63" t="s">
        <v>133</v>
      </c>
      <c r="F429" s="56" t="s">
        <v>0</v>
      </c>
      <c r="G429" s="64">
        <v>166</v>
      </c>
      <c r="H429" s="64">
        <v>166</v>
      </c>
    </row>
    <row r="430" spans="1:8" s="52" customFormat="1" ht="63">
      <c r="A430" s="60" t="s">
        <v>132</v>
      </c>
      <c r="B430" s="61">
        <v>917</v>
      </c>
      <c r="C430" s="62">
        <v>7</v>
      </c>
      <c r="D430" s="62">
        <v>7</v>
      </c>
      <c r="E430" s="63" t="s">
        <v>131</v>
      </c>
      <c r="F430" s="56" t="s">
        <v>0</v>
      </c>
      <c r="G430" s="64">
        <v>106</v>
      </c>
      <c r="H430" s="64">
        <v>106</v>
      </c>
    </row>
    <row r="431" spans="1:8" s="52" customFormat="1" ht="31.5">
      <c r="A431" s="60" t="s">
        <v>4</v>
      </c>
      <c r="B431" s="61">
        <v>917</v>
      </c>
      <c r="C431" s="62">
        <v>7</v>
      </c>
      <c r="D431" s="62">
        <v>7</v>
      </c>
      <c r="E431" s="63" t="s">
        <v>131</v>
      </c>
      <c r="F431" s="56" t="s">
        <v>1</v>
      </c>
      <c r="G431" s="64">
        <v>106</v>
      </c>
      <c r="H431" s="64">
        <v>106</v>
      </c>
    </row>
    <row r="432" spans="1:8" s="52" customFormat="1" ht="47.25">
      <c r="A432" s="60" t="s">
        <v>130</v>
      </c>
      <c r="B432" s="61">
        <v>917</v>
      </c>
      <c r="C432" s="62">
        <v>7</v>
      </c>
      <c r="D432" s="62">
        <v>7</v>
      </c>
      <c r="E432" s="63" t="s">
        <v>129</v>
      </c>
      <c r="F432" s="56" t="s">
        <v>0</v>
      </c>
      <c r="G432" s="64">
        <v>40</v>
      </c>
      <c r="H432" s="64">
        <v>40</v>
      </c>
    </row>
    <row r="433" spans="1:8" s="52" customFormat="1" ht="31.5">
      <c r="A433" s="60" t="s">
        <v>4</v>
      </c>
      <c r="B433" s="61">
        <v>917</v>
      </c>
      <c r="C433" s="62">
        <v>7</v>
      </c>
      <c r="D433" s="62">
        <v>7</v>
      </c>
      <c r="E433" s="63" t="s">
        <v>129</v>
      </c>
      <c r="F433" s="56" t="s">
        <v>1</v>
      </c>
      <c r="G433" s="64">
        <v>40</v>
      </c>
      <c r="H433" s="64">
        <v>40</v>
      </c>
    </row>
    <row r="434" spans="1:8" s="52" customFormat="1" ht="47.25">
      <c r="A434" s="60" t="s">
        <v>128</v>
      </c>
      <c r="B434" s="61">
        <v>917</v>
      </c>
      <c r="C434" s="62">
        <v>7</v>
      </c>
      <c r="D434" s="62">
        <v>7</v>
      </c>
      <c r="E434" s="63" t="s">
        <v>127</v>
      </c>
      <c r="F434" s="56" t="s">
        <v>0</v>
      </c>
      <c r="G434" s="64">
        <v>20</v>
      </c>
      <c r="H434" s="64">
        <v>20</v>
      </c>
    </row>
    <row r="435" spans="1:8" s="52" customFormat="1" ht="31.5">
      <c r="A435" s="60" t="s">
        <v>4</v>
      </c>
      <c r="B435" s="61">
        <v>917</v>
      </c>
      <c r="C435" s="62">
        <v>7</v>
      </c>
      <c r="D435" s="62">
        <v>7</v>
      </c>
      <c r="E435" s="63" t="s">
        <v>127</v>
      </c>
      <c r="F435" s="56" t="s">
        <v>1</v>
      </c>
      <c r="G435" s="64">
        <v>20</v>
      </c>
      <c r="H435" s="64">
        <v>20</v>
      </c>
    </row>
    <row r="436" spans="1:8" s="52" customFormat="1" ht="78.75">
      <c r="A436" s="60" t="s">
        <v>98</v>
      </c>
      <c r="B436" s="61">
        <v>917</v>
      </c>
      <c r="C436" s="62">
        <v>7</v>
      </c>
      <c r="D436" s="62">
        <v>7</v>
      </c>
      <c r="E436" s="63" t="s">
        <v>97</v>
      </c>
      <c r="F436" s="56" t="s">
        <v>0</v>
      </c>
      <c r="G436" s="64">
        <v>64</v>
      </c>
      <c r="H436" s="64">
        <v>64</v>
      </c>
    </row>
    <row r="437" spans="1:8" s="52" customFormat="1" ht="63">
      <c r="A437" s="60" t="s">
        <v>96</v>
      </c>
      <c r="B437" s="61">
        <v>917</v>
      </c>
      <c r="C437" s="62">
        <v>7</v>
      </c>
      <c r="D437" s="62">
        <v>7</v>
      </c>
      <c r="E437" s="63" t="s">
        <v>95</v>
      </c>
      <c r="F437" s="56" t="s">
        <v>0</v>
      </c>
      <c r="G437" s="64">
        <v>64</v>
      </c>
      <c r="H437" s="64">
        <v>64</v>
      </c>
    </row>
    <row r="438" spans="1:8" s="52" customFormat="1" ht="30" customHeight="1">
      <c r="A438" s="60" t="s">
        <v>94</v>
      </c>
      <c r="B438" s="61">
        <v>917</v>
      </c>
      <c r="C438" s="62">
        <v>7</v>
      </c>
      <c r="D438" s="62">
        <v>7</v>
      </c>
      <c r="E438" s="63" t="s">
        <v>92</v>
      </c>
      <c r="F438" s="56" t="s">
        <v>0</v>
      </c>
      <c r="G438" s="64">
        <v>64</v>
      </c>
      <c r="H438" s="64">
        <v>64</v>
      </c>
    </row>
    <row r="439" spans="1:8" s="52" customFormat="1" ht="31.5">
      <c r="A439" s="60" t="s">
        <v>4</v>
      </c>
      <c r="B439" s="61">
        <v>917</v>
      </c>
      <c r="C439" s="62">
        <v>7</v>
      </c>
      <c r="D439" s="62">
        <v>7</v>
      </c>
      <c r="E439" s="63" t="s">
        <v>92</v>
      </c>
      <c r="F439" s="56" t="s">
        <v>1</v>
      </c>
      <c r="G439" s="64">
        <v>64</v>
      </c>
      <c r="H439" s="64">
        <v>64</v>
      </c>
    </row>
    <row r="440" spans="1:8" s="52" customFormat="1" ht="15.75">
      <c r="A440" s="60" t="s">
        <v>467</v>
      </c>
      <c r="B440" s="61">
        <v>917</v>
      </c>
      <c r="C440" s="62">
        <v>9</v>
      </c>
      <c r="D440" s="62">
        <v>0</v>
      </c>
      <c r="E440" s="63" t="s">
        <v>0</v>
      </c>
      <c r="F440" s="56" t="s">
        <v>0</v>
      </c>
      <c r="G440" s="64">
        <v>70</v>
      </c>
      <c r="H440" s="64">
        <v>70</v>
      </c>
    </row>
    <row r="441" spans="1:8" s="52" customFormat="1" ht="15.75">
      <c r="A441" s="60" t="s">
        <v>82</v>
      </c>
      <c r="B441" s="61">
        <v>917</v>
      </c>
      <c r="C441" s="62">
        <v>9</v>
      </c>
      <c r="D441" s="62">
        <v>9</v>
      </c>
      <c r="E441" s="63" t="s">
        <v>0</v>
      </c>
      <c r="F441" s="56" t="s">
        <v>0</v>
      </c>
      <c r="G441" s="64">
        <v>70</v>
      </c>
      <c r="H441" s="64">
        <v>70</v>
      </c>
    </row>
    <row r="442" spans="1:8" s="52" customFormat="1" ht="47.25">
      <c r="A442" s="60" t="s">
        <v>91</v>
      </c>
      <c r="B442" s="61">
        <v>917</v>
      </c>
      <c r="C442" s="62">
        <v>9</v>
      </c>
      <c r="D442" s="62">
        <v>9</v>
      </c>
      <c r="E442" s="63" t="s">
        <v>90</v>
      </c>
      <c r="F442" s="56" t="s">
        <v>0</v>
      </c>
      <c r="G442" s="64">
        <v>70</v>
      </c>
      <c r="H442" s="64">
        <v>70</v>
      </c>
    </row>
    <row r="443" spans="1:8" s="52" customFormat="1" ht="47.25">
      <c r="A443" s="60" t="s">
        <v>91</v>
      </c>
      <c r="B443" s="61">
        <v>917</v>
      </c>
      <c r="C443" s="62">
        <v>9</v>
      </c>
      <c r="D443" s="62">
        <v>9</v>
      </c>
      <c r="E443" s="63" t="s">
        <v>90</v>
      </c>
      <c r="F443" s="56" t="s">
        <v>0</v>
      </c>
      <c r="G443" s="64">
        <v>70</v>
      </c>
      <c r="H443" s="64">
        <v>70</v>
      </c>
    </row>
    <row r="444" spans="1:8" s="52" customFormat="1" ht="47.25">
      <c r="A444" s="60" t="s">
        <v>89</v>
      </c>
      <c r="B444" s="61">
        <v>917</v>
      </c>
      <c r="C444" s="62">
        <v>9</v>
      </c>
      <c r="D444" s="62">
        <v>9</v>
      </c>
      <c r="E444" s="63" t="s">
        <v>88</v>
      </c>
      <c r="F444" s="56" t="s">
        <v>0</v>
      </c>
      <c r="G444" s="64">
        <v>70</v>
      </c>
      <c r="H444" s="64">
        <v>70</v>
      </c>
    </row>
    <row r="445" spans="1:8" s="52" customFormat="1" ht="63">
      <c r="A445" s="60" t="s">
        <v>87</v>
      </c>
      <c r="B445" s="61">
        <v>917</v>
      </c>
      <c r="C445" s="62">
        <v>9</v>
      </c>
      <c r="D445" s="62">
        <v>9</v>
      </c>
      <c r="E445" s="63" t="s">
        <v>85</v>
      </c>
      <c r="F445" s="56" t="s">
        <v>0</v>
      </c>
      <c r="G445" s="64">
        <v>50</v>
      </c>
      <c r="H445" s="64">
        <v>50</v>
      </c>
    </row>
    <row r="446" spans="1:8" s="52" customFormat="1" ht="31.5">
      <c r="A446" s="60" t="s">
        <v>86</v>
      </c>
      <c r="B446" s="61">
        <v>917</v>
      </c>
      <c r="C446" s="62">
        <v>9</v>
      </c>
      <c r="D446" s="62">
        <v>9</v>
      </c>
      <c r="E446" s="63" t="s">
        <v>85</v>
      </c>
      <c r="F446" s="56" t="s">
        <v>84</v>
      </c>
      <c r="G446" s="64">
        <v>50</v>
      </c>
      <c r="H446" s="64">
        <v>50</v>
      </c>
    </row>
    <row r="447" spans="1:8" s="52" customFormat="1" ht="47.25">
      <c r="A447" s="60" t="s">
        <v>83</v>
      </c>
      <c r="B447" s="61">
        <v>917</v>
      </c>
      <c r="C447" s="62">
        <v>9</v>
      </c>
      <c r="D447" s="62">
        <v>9</v>
      </c>
      <c r="E447" s="63" t="s">
        <v>81</v>
      </c>
      <c r="F447" s="56" t="s">
        <v>0</v>
      </c>
      <c r="G447" s="64">
        <v>20</v>
      </c>
      <c r="H447" s="64">
        <v>20</v>
      </c>
    </row>
    <row r="448" spans="1:8" s="52" customFormat="1" ht="31.5">
      <c r="A448" s="60" t="s">
        <v>4</v>
      </c>
      <c r="B448" s="61">
        <v>917</v>
      </c>
      <c r="C448" s="62">
        <v>9</v>
      </c>
      <c r="D448" s="62">
        <v>9</v>
      </c>
      <c r="E448" s="63" t="s">
        <v>81</v>
      </c>
      <c r="F448" s="56" t="s">
        <v>1</v>
      </c>
      <c r="G448" s="64">
        <v>20</v>
      </c>
      <c r="H448" s="64">
        <v>20</v>
      </c>
    </row>
    <row r="449" spans="1:8" s="52" customFormat="1" ht="15.75">
      <c r="A449" s="60" t="s">
        <v>468</v>
      </c>
      <c r="B449" s="61">
        <v>917</v>
      </c>
      <c r="C449" s="62">
        <v>10</v>
      </c>
      <c r="D449" s="62">
        <v>0</v>
      </c>
      <c r="E449" s="63" t="s">
        <v>0</v>
      </c>
      <c r="F449" s="56" t="s">
        <v>0</v>
      </c>
      <c r="G449" s="64">
        <v>5213.3999999999996</v>
      </c>
      <c r="H449" s="64">
        <v>5213.3999999999996</v>
      </c>
    </row>
    <row r="450" spans="1:8" s="52" customFormat="1" ht="15.75">
      <c r="A450" s="60" t="s">
        <v>215</v>
      </c>
      <c r="B450" s="61">
        <v>917</v>
      </c>
      <c r="C450" s="62">
        <v>10</v>
      </c>
      <c r="D450" s="62">
        <v>1</v>
      </c>
      <c r="E450" s="63" t="s">
        <v>0</v>
      </c>
      <c r="F450" s="56" t="s">
        <v>0</v>
      </c>
      <c r="G450" s="64">
        <v>4708.3999999999996</v>
      </c>
      <c r="H450" s="64">
        <v>4708.3999999999996</v>
      </c>
    </row>
    <row r="451" spans="1:8" s="52" customFormat="1" ht="56.25" customHeight="1">
      <c r="A451" s="60" t="s">
        <v>230</v>
      </c>
      <c r="B451" s="61">
        <v>917</v>
      </c>
      <c r="C451" s="62">
        <v>10</v>
      </c>
      <c r="D451" s="62">
        <v>1</v>
      </c>
      <c r="E451" s="63" t="s">
        <v>229</v>
      </c>
      <c r="F451" s="56" t="s">
        <v>0</v>
      </c>
      <c r="G451" s="64">
        <v>4708.3999999999996</v>
      </c>
      <c r="H451" s="64">
        <v>4708.3999999999996</v>
      </c>
    </row>
    <row r="452" spans="1:8" s="52" customFormat="1" ht="30.6" customHeight="1">
      <c r="A452" s="60" t="s">
        <v>228</v>
      </c>
      <c r="B452" s="61">
        <v>917</v>
      </c>
      <c r="C452" s="62">
        <v>10</v>
      </c>
      <c r="D452" s="62">
        <v>1</v>
      </c>
      <c r="E452" s="63" t="s">
        <v>227</v>
      </c>
      <c r="F452" s="56" t="s">
        <v>0</v>
      </c>
      <c r="G452" s="64">
        <v>4708.3999999999996</v>
      </c>
      <c r="H452" s="64">
        <v>4708.3999999999996</v>
      </c>
    </row>
    <row r="453" spans="1:8" s="52" customFormat="1" ht="31.5">
      <c r="A453" s="60" t="s">
        <v>218</v>
      </c>
      <c r="B453" s="61">
        <v>917</v>
      </c>
      <c r="C453" s="62">
        <v>10</v>
      </c>
      <c r="D453" s="62">
        <v>1</v>
      </c>
      <c r="E453" s="63" t="s">
        <v>217</v>
      </c>
      <c r="F453" s="56" t="s">
        <v>0</v>
      </c>
      <c r="G453" s="64">
        <v>4708.3999999999996</v>
      </c>
      <c r="H453" s="64">
        <v>4708.3999999999996</v>
      </c>
    </row>
    <row r="454" spans="1:8" s="52" customFormat="1" ht="114.75" customHeight="1">
      <c r="A454" s="60" t="s">
        <v>216</v>
      </c>
      <c r="B454" s="61">
        <v>917</v>
      </c>
      <c r="C454" s="62">
        <v>10</v>
      </c>
      <c r="D454" s="62">
        <v>1</v>
      </c>
      <c r="E454" s="63" t="s">
        <v>214</v>
      </c>
      <c r="F454" s="56" t="s">
        <v>0</v>
      </c>
      <c r="G454" s="64">
        <v>4708.3999999999996</v>
      </c>
      <c r="H454" s="64">
        <v>4708.3999999999996</v>
      </c>
    </row>
    <row r="455" spans="1:8" s="52" customFormat="1" ht="31.5">
      <c r="A455" s="60" t="s">
        <v>86</v>
      </c>
      <c r="B455" s="61">
        <v>917</v>
      </c>
      <c r="C455" s="62">
        <v>10</v>
      </c>
      <c r="D455" s="62">
        <v>1</v>
      </c>
      <c r="E455" s="63" t="s">
        <v>214</v>
      </c>
      <c r="F455" s="56" t="s">
        <v>84</v>
      </c>
      <c r="G455" s="64">
        <v>4708.3999999999996</v>
      </c>
      <c r="H455" s="64">
        <v>4708.3999999999996</v>
      </c>
    </row>
    <row r="456" spans="1:8" s="52" customFormat="1" ht="15.75">
      <c r="A456" s="60" t="s">
        <v>100</v>
      </c>
      <c r="B456" s="61">
        <v>917</v>
      </c>
      <c r="C456" s="62">
        <v>10</v>
      </c>
      <c r="D456" s="62">
        <v>3</v>
      </c>
      <c r="E456" s="63" t="s">
        <v>0</v>
      </c>
      <c r="F456" s="56" t="s">
        <v>0</v>
      </c>
      <c r="G456" s="64">
        <v>400</v>
      </c>
      <c r="H456" s="64">
        <v>400</v>
      </c>
    </row>
    <row r="457" spans="1:8" s="52" customFormat="1" ht="57" customHeight="1">
      <c r="A457" s="60" t="s">
        <v>138</v>
      </c>
      <c r="B457" s="61">
        <v>917</v>
      </c>
      <c r="C457" s="62">
        <v>10</v>
      </c>
      <c r="D457" s="62">
        <v>3</v>
      </c>
      <c r="E457" s="63" t="s">
        <v>137</v>
      </c>
      <c r="F457" s="56" t="s">
        <v>0</v>
      </c>
      <c r="G457" s="64">
        <v>400</v>
      </c>
      <c r="H457" s="64">
        <v>400</v>
      </c>
    </row>
    <row r="458" spans="1:8" s="52" customFormat="1" ht="31.5">
      <c r="A458" s="60" t="s">
        <v>107</v>
      </c>
      <c r="B458" s="61">
        <v>917</v>
      </c>
      <c r="C458" s="62">
        <v>10</v>
      </c>
      <c r="D458" s="62">
        <v>3</v>
      </c>
      <c r="E458" s="63" t="s">
        <v>106</v>
      </c>
      <c r="F458" s="56" t="s">
        <v>0</v>
      </c>
      <c r="G458" s="64">
        <v>400</v>
      </c>
      <c r="H458" s="64">
        <v>400</v>
      </c>
    </row>
    <row r="459" spans="1:8" s="52" customFormat="1" ht="47.25">
      <c r="A459" s="60" t="s">
        <v>105</v>
      </c>
      <c r="B459" s="61">
        <v>917</v>
      </c>
      <c r="C459" s="62">
        <v>10</v>
      </c>
      <c r="D459" s="62">
        <v>3</v>
      </c>
      <c r="E459" s="63" t="s">
        <v>104</v>
      </c>
      <c r="F459" s="56" t="s">
        <v>0</v>
      </c>
      <c r="G459" s="64">
        <v>400</v>
      </c>
      <c r="H459" s="64">
        <v>400</v>
      </c>
    </row>
    <row r="460" spans="1:8" s="52" customFormat="1" ht="65.25" customHeight="1">
      <c r="A460" s="60" t="s">
        <v>103</v>
      </c>
      <c r="B460" s="61">
        <v>917</v>
      </c>
      <c r="C460" s="62">
        <v>10</v>
      </c>
      <c r="D460" s="62">
        <v>3</v>
      </c>
      <c r="E460" s="63" t="s">
        <v>102</v>
      </c>
      <c r="F460" s="56" t="s">
        <v>0</v>
      </c>
      <c r="G460" s="64">
        <v>25</v>
      </c>
      <c r="H460" s="64">
        <v>25</v>
      </c>
    </row>
    <row r="461" spans="1:8" s="52" customFormat="1" ht="31.5">
      <c r="A461" s="60" t="s">
        <v>86</v>
      </c>
      <c r="B461" s="61">
        <v>917</v>
      </c>
      <c r="C461" s="62">
        <v>10</v>
      </c>
      <c r="D461" s="62">
        <v>3</v>
      </c>
      <c r="E461" s="63" t="s">
        <v>102</v>
      </c>
      <c r="F461" s="56" t="s">
        <v>84</v>
      </c>
      <c r="G461" s="64">
        <v>25</v>
      </c>
      <c r="H461" s="64">
        <v>25</v>
      </c>
    </row>
    <row r="462" spans="1:8" s="52" customFormat="1" ht="15.75">
      <c r="A462" s="60" t="s">
        <v>101</v>
      </c>
      <c r="B462" s="61">
        <v>917</v>
      </c>
      <c r="C462" s="62">
        <v>10</v>
      </c>
      <c r="D462" s="62">
        <v>3</v>
      </c>
      <c r="E462" s="63" t="s">
        <v>99</v>
      </c>
      <c r="F462" s="56" t="s">
        <v>0</v>
      </c>
      <c r="G462" s="64">
        <v>375</v>
      </c>
      <c r="H462" s="64">
        <v>375</v>
      </c>
    </row>
    <row r="463" spans="1:8" s="52" customFormat="1" ht="31.5">
      <c r="A463" s="60" t="s">
        <v>86</v>
      </c>
      <c r="B463" s="61">
        <v>917</v>
      </c>
      <c r="C463" s="62">
        <v>10</v>
      </c>
      <c r="D463" s="62">
        <v>3</v>
      </c>
      <c r="E463" s="63" t="s">
        <v>99</v>
      </c>
      <c r="F463" s="56" t="s">
        <v>84</v>
      </c>
      <c r="G463" s="64">
        <v>375</v>
      </c>
      <c r="H463" s="64">
        <v>375</v>
      </c>
    </row>
    <row r="464" spans="1:8" s="52" customFormat="1" ht="15.75">
      <c r="A464" s="60" t="s">
        <v>44</v>
      </c>
      <c r="B464" s="61">
        <v>917</v>
      </c>
      <c r="C464" s="62">
        <v>10</v>
      </c>
      <c r="D464" s="62">
        <v>6</v>
      </c>
      <c r="E464" s="63" t="s">
        <v>0</v>
      </c>
      <c r="F464" s="56" t="s">
        <v>0</v>
      </c>
      <c r="G464" s="64">
        <v>105</v>
      </c>
      <c r="H464" s="64">
        <v>105</v>
      </c>
    </row>
    <row r="465" spans="1:8" s="52" customFormat="1" ht="57" customHeight="1">
      <c r="A465" s="60" t="s">
        <v>80</v>
      </c>
      <c r="B465" s="61">
        <v>917</v>
      </c>
      <c r="C465" s="62">
        <v>10</v>
      </c>
      <c r="D465" s="62">
        <v>6</v>
      </c>
      <c r="E465" s="63" t="s">
        <v>79</v>
      </c>
      <c r="F465" s="56" t="s">
        <v>0</v>
      </c>
      <c r="G465" s="64">
        <v>105</v>
      </c>
      <c r="H465" s="64">
        <v>105</v>
      </c>
    </row>
    <row r="466" spans="1:8" s="52" customFormat="1" ht="63">
      <c r="A466" s="60" t="s">
        <v>78</v>
      </c>
      <c r="B466" s="61">
        <v>917</v>
      </c>
      <c r="C466" s="62">
        <v>10</v>
      </c>
      <c r="D466" s="62">
        <v>6</v>
      </c>
      <c r="E466" s="63" t="s">
        <v>77</v>
      </c>
      <c r="F466" s="56" t="s">
        <v>0</v>
      </c>
      <c r="G466" s="64">
        <v>5</v>
      </c>
      <c r="H466" s="64">
        <v>5</v>
      </c>
    </row>
    <row r="467" spans="1:8" s="52" customFormat="1" ht="78" customHeight="1">
      <c r="A467" s="60" t="s">
        <v>63</v>
      </c>
      <c r="B467" s="61">
        <v>917</v>
      </c>
      <c r="C467" s="62">
        <v>10</v>
      </c>
      <c r="D467" s="62">
        <v>6</v>
      </c>
      <c r="E467" s="63" t="s">
        <v>62</v>
      </c>
      <c r="F467" s="56" t="s">
        <v>0</v>
      </c>
      <c r="G467" s="64">
        <v>5</v>
      </c>
      <c r="H467" s="64">
        <v>5</v>
      </c>
    </row>
    <row r="468" spans="1:8" s="52" customFormat="1" ht="31.5">
      <c r="A468" s="60" t="s">
        <v>61</v>
      </c>
      <c r="B468" s="61">
        <v>917</v>
      </c>
      <c r="C468" s="62">
        <v>10</v>
      </c>
      <c r="D468" s="62">
        <v>6</v>
      </c>
      <c r="E468" s="63" t="s">
        <v>60</v>
      </c>
      <c r="F468" s="56" t="s">
        <v>0</v>
      </c>
      <c r="G468" s="64">
        <v>5</v>
      </c>
      <c r="H468" s="64">
        <v>5</v>
      </c>
    </row>
    <row r="469" spans="1:8" s="52" customFormat="1" ht="31.5">
      <c r="A469" s="60" t="s">
        <v>4</v>
      </c>
      <c r="B469" s="61">
        <v>917</v>
      </c>
      <c r="C469" s="62">
        <v>10</v>
      </c>
      <c r="D469" s="62">
        <v>6</v>
      </c>
      <c r="E469" s="63" t="s">
        <v>60</v>
      </c>
      <c r="F469" s="56" t="s">
        <v>1</v>
      </c>
      <c r="G469" s="64">
        <v>5</v>
      </c>
      <c r="H469" s="64">
        <v>5</v>
      </c>
    </row>
    <row r="470" spans="1:8" s="52" customFormat="1" ht="63">
      <c r="A470" s="60" t="s">
        <v>59</v>
      </c>
      <c r="B470" s="61">
        <v>917</v>
      </c>
      <c r="C470" s="62">
        <v>10</v>
      </c>
      <c r="D470" s="62">
        <v>6</v>
      </c>
      <c r="E470" s="63" t="s">
        <v>58</v>
      </c>
      <c r="F470" s="56" t="s">
        <v>0</v>
      </c>
      <c r="G470" s="64">
        <v>100</v>
      </c>
      <c r="H470" s="64">
        <v>100</v>
      </c>
    </row>
    <row r="471" spans="1:8" s="52" customFormat="1" ht="47.25">
      <c r="A471" s="60" t="s">
        <v>57</v>
      </c>
      <c r="B471" s="61">
        <v>917</v>
      </c>
      <c r="C471" s="62">
        <v>10</v>
      </c>
      <c r="D471" s="62">
        <v>6</v>
      </c>
      <c r="E471" s="63" t="s">
        <v>56</v>
      </c>
      <c r="F471" s="56" t="s">
        <v>0</v>
      </c>
      <c r="G471" s="64">
        <v>100</v>
      </c>
      <c r="H471" s="64">
        <v>100</v>
      </c>
    </row>
    <row r="472" spans="1:8" s="52" customFormat="1" ht="31.5">
      <c r="A472" s="60" t="s">
        <v>55</v>
      </c>
      <c r="B472" s="61">
        <v>917</v>
      </c>
      <c r="C472" s="62">
        <v>10</v>
      </c>
      <c r="D472" s="62">
        <v>6</v>
      </c>
      <c r="E472" s="63" t="s">
        <v>54</v>
      </c>
      <c r="F472" s="56" t="s">
        <v>0</v>
      </c>
      <c r="G472" s="64">
        <v>5</v>
      </c>
      <c r="H472" s="64">
        <v>5</v>
      </c>
    </row>
    <row r="473" spans="1:8" s="52" customFormat="1" ht="31.5">
      <c r="A473" s="60" t="s">
        <v>4</v>
      </c>
      <c r="B473" s="61">
        <v>917</v>
      </c>
      <c r="C473" s="62">
        <v>10</v>
      </c>
      <c r="D473" s="62">
        <v>6</v>
      </c>
      <c r="E473" s="63" t="s">
        <v>54</v>
      </c>
      <c r="F473" s="56" t="s">
        <v>1</v>
      </c>
      <c r="G473" s="64">
        <v>5</v>
      </c>
      <c r="H473" s="64">
        <v>5</v>
      </c>
    </row>
    <row r="474" spans="1:8" s="52" customFormat="1" ht="47.25">
      <c r="A474" s="60" t="s">
        <v>53</v>
      </c>
      <c r="B474" s="61">
        <v>917</v>
      </c>
      <c r="C474" s="62">
        <v>10</v>
      </c>
      <c r="D474" s="62">
        <v>6</v>
      </c>
      <c r="E474" s="63" t="s">
        <v>52</v>
      </c>
      <c r="F474" s="56" t="s">
        <v>0</v>
      </c>
      <c r="G474" s="64">
        <v>13</v>
      </c>
      <c r="H474" s="64">
        <v>13</v>
      </c>
    </row>
    <row r="475" spans="1:8" s="52" customFormat="1" ht="31.5">
      <c r="A475" s="60" t="s">
        <v>4</v>
      </c>
      <c r="B475" s="61">
        <v>917</v>
      </c>
      <c r="C475" s="62">
        <v>10</v>
      </c>
      <c r="D475" s="62">
        <v>6</v>
      </c>
      <c r="E475" s="63" t="s">
        <v>52</v>
      </c>
      <c r="F475" s="56" t="s">
        <v>1</v>
      </c>
      <c r="G475" s="64">
        <v>13</v>
      </c>
      <c r="H475" s="64">
        <v>13</v>
      </c>
    </row>
    <row r="476" spans="1:8" s="52" customFormat="1" ht="31.5">
      <c r="A476" s="60" t="s">
        <v>51</v>
      </c>
      <c r="B476" s="61">
        <v>917</v>
      </c>
      <c r="C476" s="62">
        <v>10</v>
      </c>
      <c r="D476" s="62">
        <v>6</v>
      </c>
      <c r="E476" s="63" t="s">
        <v>50</v>
      </c>
      <c r="F476" s="56" t="s">
        <v>0</v>
      </c>
      <c r="G476" s="64">
        <v>30</v>
      </c>
      <c r="H476" s="64">
        <v>30</v>
      </c>
    </row>
    <row r="477" spans="1:8" s="52" customFormat="1" ht="31.5">
      <c r="A477" s="60" t="s">
        <v>4</v>
      </c>
      <c r="B477" s="61">
        <v>917</v>
      </c>
      <c r="C477" s="62">
        <v>10</v>
      </c>
      <c r="D477" s="62">
        <v>6</v>
      </c>
      <c r="E477" s="63" t="s">
        <v>50</v>
      </c>
      <c r="F477" s="56" t="s">
        <v>1</v>
      </c>
      <c r="G477" s="64">
        <v>30</v>
      </c>
      <c r="H477" s="64">
        <v>30</v>
      </c>
    </row>
    <row r="478" spans="1:8" s="52" customFormat="1" ht="31.5">
      <c r="A478" s="60" t="s">
        <v>49</v>
      </c>
      <c r="B478" s="61">
        <v>917</v>
      </c>
      <c r="C478" s="62">
        <v>10</v>
      </c>
      <c r="D478" s="62">
        <v>6</v>
      </c>
      <c r="E478" s="63" t="s">
        <v>48</v>
      </c>
      <c r="F478" s="56" t="s">
        <v>0</v>
      </c>
      <c r="G478" s="64">
        <v>39</v>
      </c>
      <c r="H478" s="64">
        <v>39</v>
      </c>
    </row>
    <row r="479" spans="1:8" s="52" customFormat="1" ht="31.5">
      <c r="A479" s="60" t="s">
        <v>4</v>
      </c>
      <c r="B479" s="61">
        <v>917</v>
      </c>
      <c r="C479" s="62">
        <v>10</v>
      </c>
      <c r="D479" s="62">
        <v>6</v>
      </c>
      <c r="E479" s="63" t="s">
        <v>48</v>
      </c>
      <c r="F479" s="56" t="s">
        <v>1</v>
      </c>
      <c r="G479" s="64">
        <v>39</v>
      </c>
      <c r="H479" s="64">
        <v>39</v>
      </c>
    </row>
    <row r="480" spans="1:8" s="52" customFormat="1" ht="31.5">
      <c r="A480" s="60" t="s">
        <v>47</v>
      </c>
      <c r="B480" s="61">
        <v>917</v>
      </c>
      <c r="C480" s="62">
        <v>10</v>
      </c>
      <c r="D480" s="62">
        <v>6</v>
      </c>
      <c r="E480" s="63" t="s">
        <v>46</v>
      </c>
      <c r="F480" s="56" t="s">
        <v>0</v>
      </c>
      <c r="G480" s="64">
        <v>2</v>
      </c>
      <c r="H480" s="64">
        <v>2</v>
      </c>
    </row>
    <row r="481" spans="1:8" s="52" customFormat="1" ht="31.5">
      <c r="A481" s="60" t="s">
        <v>4</v>
      </c>
      <c r="B481" s="61">
        <v>917</v>
      </c>
      <c r="C481" s="62">
        <v>10</v>
      </c>
      <c r="D481" s="62">
        <v>6</v>
      </c>
      <c r="E481" s="63" t="s">
        <v>46</v>
      </c>
      <c r="F481" s="56" t="s">
        <v>1</v>
      </c>
      <c r="G481" s="64">
        <v>2</v>
      </c>
      <c r="H481" s="64">
        <v>2</v>
      </c>
    </row>
    <row r="482" spans="1:8" s="52" customFormat="1" ht="15.75">
      <c r="A482" s="60" t="s">
        <v>45</v>
      </c>
      <c r="B482" s="61">
        <v>917</v>
      </c>
      <c r="C482" s="62">
        <v>10</v>
      </c>
      <c r="D482" s="62">
        <v>6</v>
      </c>
      <c r="E482" s="63" t="s">
        <v>43</v>
      </c>
      <c r="F482" s="56" t="s">
        <v>0</v>
      </c>
      <c r="G482" s="64">
        <v>11</v>
      </c>
      <c r="H482" s="64">
        <v>11</v>
      </c>
    </row>
    <row r="483" spans="1:8" s="52" customFormat="1" ht="31.5">
      <c r="A483" s="60" t="s">
        <v>4</v>
      </c>
      <c r="B483" s="61">
        <v>917</v>
      </c>
      <c r="C483" s="62">
        <v>10</v>
      </c>
      <c r="D483" s="62">
        <v>6</v>
      </c>
      <c r="E483" s="63" t="s">
        <v>43</v>
      </c>
      <c r="F483" s="56" t="s">
        <v>1</v>
      </c>
      <c r="G483" s="64">
        <v>11</v>
      </c>
      <c r="H483" s="64">
        <v>11</v>
      </c>
    </row>
    <row r="484" spans="1:8" s="52" customFormat="1" ht="15.75">
      <c r="A484" s="60" t="s">
        <v>469</v>
      </c>
      <c r="B484" s="61">
        <v>917</v>
      </c>
      <c r="C484" s="62">
        <v>11</v>
      </c>
      <c r="D484" s="62">
        <v>0</v>
      </c>
      <c r="E484" s="63" t="s">
        <v>0</v>
      </c>
      <c r="F484" s="56" t="s">
        <v>0</v>
      </c>
      <c r="G484" s="64">
        <v>359</v>
      </c>
      <c r="H484" s="64">
        <v>379</v>
      </c>
    </row>
    <row r="485" spans="1:8" s="52" customFormat="1" ht="15.75">
      <c r="A485" s="60" t="s">
        <v>109</v>
      </c>
      <c r="B485" s="61">
        <v>917</v>
      </c>
      <c r="C485" s="62">
        <v>11</v>
      </c>
      <c r="D485" s="62">
        <v>1</v>
      </c>
      <c r="E485" s="63" t="s">
        <v>0</v>
      </c>
      <c r="F485" s="56" t="s">
        <v>0</v>
      </c>
      <c r="G485" s="64">
        <v>359</v>
      </c>
      <c r="H485" s="64">
        <v>379</v>
      </c>
    </row>
    <row r="486" spans="1:8" s="52" customFormat="1" ht="50.25" customHeight="1">
      <c r="A486" s="60" t="s">
        <v>138</v>
      </c>
      <c r="B486" s="61">
        <v>917</v>
      </c>
      <c r="C486" s="62">
        <v>11</v>
      </c>
      <c r="D486" s="62">
        <v>1</v>
      </c>
      <c r="E486" s="63" t="s">
        <v>137</v>
      </c>
      <c r="F486" s="56" t="s">
        <v>0</v>
      </c>
      <c r="G486" s="64">
        <v>359</v>
      </c>
      <c r="H486" s="64">
        <v>379</v>
      </c>
    </row>
    <row r="487" spans="1:8" s="52" customFormat="1" ht="57" customHeight="1">
      <c r="A487" s="60" t="s">
        <v>126</v>
      </c>
      <c r="B487" s="61">
        <v>917</v>
      </c>
      <c r="C487" s="62">
        <v>11</v>
      </c>
      <c r="D487" s="62">
        <v>1</v>
      </c>
      <c r="E487" s="63" t="s">
        <v>125</v>
      </c>
      <c r="F487" s="56" t="s">
        <v>0</v>
      </c>
      <c r="G487" s="64">
        <v>359</v>
      </c>
      <c r="H487" s="64">
        <v>379</v>
      </c>
    </row>
    <row r="488" spans="1:8" s="52" customFormat="1" ht="47.25">
      <c r="A488" s="60" t="s">
        <v>124</v>
      </c>
      <c r="B488" s="61">
        <v>917</v>
      </c>
      <c r="C488" s="62">
        <v>11</v>
      </c>
      <c r="D488" s="62">
        <v>1</v>
      </c>
      <c r="E488" s="63" t="s">
        <v>123</v>
      </c>
      <c r="F488" s="56" t="s">
        <v>0</v>
      </c>
      <c r="G488" s="64">
        <v>274</v>
      </c>
      <c r="H488" s="64">
        <v>289</v>
      </c>
    </row>
    <row r="489" spans="1:8" s="52" customFormat="1" ht="41.25" customHeight="1">
      <c r="A489" s="60" t="s">
        <v>122</v>
      </c>
      <c r="B489" s="61">
        <v>917</v>
      </c>
      <c r="C489" s="62">
        <v>11</v>
      </c>
      <c r="D489" s="62">
        <v>1</v>
      </c>
      <c r="E489" s="63" t="s">
        <v>121</v>
      </c>
      <c r="F489" s="56" t="s">
        <v>0</v>
      </c>
      <c r="G489" s="64">
        <v>253</v>
      </c>
      <c r="H489" s="64">
        <v>263</v>
      </c>
    </row>
    <row r="490" spans="1:8" s="52" customFormat="1" ht="31.5">
      <c r="A490" s="60" t="s">
        <v>4</v>
      </c>
      <c r="B490" s="61">
        <v>917</v>
      </c>
      <c r="C490" s="62">
        <v>11</v>
      </c>
      <c r="D490" s="62">
        <v>1</v>
      </c>
      <c r="E490" s="63" t="s">
        <v>121</v>
      </c>
      <c r="F490" s="56" t="s">
        <v>1</v>
      </c>
      <c r="G490" s="64">
        <v>253</v>
      </c>
      <c r="H490" s="64">
        <v>263</v>
      </c>
    </row>
    <row r="491" spans="1:8" s="52" customFormat="1" ht="47.25">
      <c r="A491" s="60" t="s">
        <v>120</v>
      </c>
      <c r="B491" s="61">
        <v>917</v>
      </c>
      <c r="C491" s="62">
        <v>11</v>
      </c>
      <c r="D491" s="62">
        <v>1</v>
      </c>
      <c r="E491" s="63" t="s">
        <v>119</v>
      </c>
      <c r="F491" s="56" t="s">
        <v>0</v>
      </c>
      <c r="G491" s="64">
        <v>6</v>
      </c>
      <c r="H491" s="64">
        <v>6</v>
      </c>
    </row>
    <row r="492" spans="1:8" s="52" customFormat="1" ht="31.5">
      <c r="A492" s="60" t="s">
        <v>4</v>
      </c>
      <c r="B492" s="61">
        <v>917</v>
      </c>
      <c r="C492" s="62">
        <v>11</v>
      </c>
      <c r="D492" s="62">
        <v>1</v>
      </c>
      <c r="E492" s="63" t="s">
        <v>119</v>
      </c>
      <c r="F492" s="56" t="s">
        <v>1</v>
      </c>
      <c r="G492" s="64">
        <v>6</v>
      </c>
      <c r="H492" s="64">
        <v>6</v>
      </c>
    </row>
    <row r="493" spans="1:8" s="52" customFormat="1" ht="63">
      <c r="A493" s="60" t="s">
        <v>118</v>
      </c>
      <c r="B493" s="61">
        <v>917</v>
      </c>
      <c r="C493" s="62">
        <v>11</v>
      </c>
      <c r="D493" s="62">
        <v>1</v>
      </c>
      <c r="E493" s="63" t="s">
        <v>117</v>
      </c>
      <c r="F493" s="56" t="s">
        <v>0</v>
      </c>
      <c r="G493" s="64">
        <v>15</v>
      </c>
      <c r="H493" s="64">
        <v>20</v>
      </c>
    </row>
    <row r="494" spans="1:8" s="52" customFormat="1" ht="31.5">
      <c r="A494" s="60" t="s">
        <v>4</v>
      </c>
      <c r="B494" s="61">
        <v>917</v>
      </c>
      <c r="C494" s="62">
        <v>11</v>
      </c>
      <c r="D494" s="62">
        <v>1</v>
      </c>
      <c r="E494" s="63" t="s">
        <v>117</v>
      </c>
      <c r="F494" s="56" t="s">
        <v>1</v>
      </c>
      <c r="G494" s="64">
        <v>15</v>
      </c>
      <c r="H494" s="64">
        <v>20</v>
      </c>
    </row>
    <row r="495" spans="1:8" s="52" customFormat="1" ht="31.15" customHeight="1">
      <c r="A495" s="60" t="s">
        <v>114</v>
      </c>
      <c r="B495" s="61">
        <v>917</v>
      </c>
      <c r="C495" s="62">
        <v>11</v>
      </c>
      <c r="D495" s="62">
        <v>1</v>
      </c>
      <c r="E495" s="63" t="s">
        <v>113</v>
      </c>
      <c r="F495" s="56" t="s">
        <v>0</v>
      </c>
      <c r="G495" s="64">
        <v>85</v>
      </c>
      <c r="H495" s="64">
        <v>90</v>
      </c>
    </row>
    <row r="496" spans="1:8" s="52" customFormat="1" ht="47.25">
      <c r="A496" s="60" t="s">
        <v>112</v>
      </c>
      <c r="B496" s="61">
        <v>917</v>
      </c>
      <c r="C496" s="62">
        <v>11</v>
      </c>
      <c r="D496" s="62">
        <v>1</v>
      </c>
      <c r="E496" s="63" t="s">
        <v>111</v>
      </c>
      <c r="F496" s="56" t="s">
        <v>0</v>
      </c>
      <c r="G496" s="64">
        <v>75</v>
      </c>
      <c r="H496" s="64">
        <v>75</v>
      </c>
    </row>
    <row r="497" spans="1:8" s="52" customFormat="1" ht="31.5">
      <c r="A497" s="60" t="s">
        <v>4</v>
      </c>
      <c r="B497" s="61">
        <v>917</v>
      </c>
      <c r="C497" s="62">
        <v>11</v>
      </c>
      <c r="D497" s="62">
        <v>1</v>
      </c>
      <c r="E497" s="63" t="s">
        <v>111</v>
      </c>
      <c r="F497" s="56" t="s">
        <v>1</v>
      </c>
      <c r="G497" s="64">
        <v>75</v>
      </c>
      <c r="H497" s="64">
        <v>75</v>
      </c>
    </row>
    <row r="498" spans="1:8" s="52" customFormat="1" ht="41.25" customHeight="1">
      <c r="A498" s="60" t="s">
        <v>110</v>
      </c>
      <c r="B498" s="61">
        <v>917</v>
      </c>
      <c r="C498" s="62">
        <v>11</v>
      </c>
      <c r="D498" s="62">
        <v>1</v>
      </c>
      <c r="E498" s="63" t="s">
        <v>108</v>
      </c>
      <c r="F498" s="56" t="s">
        <v>0</v>
      </c>
      <c r="G498" s="64">
        <v>10</v>
      </c>
      <c r="H498" s="64">
        <v>15</v>
      </c>
    </row>
    <row r="499" spans="1:8" s="52" customFormat="1" ht="31.5">
      <c r="A499" s="60" t="s">
        <v>4</v>
      </c>
      <c r="B499" s="61">
        <v>917</v>
      </c>
      <c r="C499" s="62">
        <v>11</v>
      </c>
      <c r="D499" s="62">
        <v>1</v>
      </c>
      <c r="E499" s="63" t="s">
        <v>108</v>
      </c>
      <c r="F499" s="56" t="s">
        <v>1</v>
      </c>
      <c r="G499" s="64">
        <v>10</v>
      </c>
      <c r="H499" s="64">
        <v>15</v>
      </c>
    </row>
    <row r="500" spans="1:8" s="71" customFormat="1" ht="47.25">
      <c r="A500" s="66" t="s">
        <v>485</v>
      </c>
      <c r="B500" s="67">
        <v>918</v>
      </c>
      <c r="C500" s="68">
        <v>0</v>
      </c>
      <c r="D500" s="68">
        <v>0</v>
      </c>
      <c r="E500" s="69" t="s">
        <v>0</v>
      </c>
      <c r="F500" s="70" t="s">
        <v>0</v>
      </c>
      <c r="G500" s="65">
        <v>20999.5</v>
      </c>
      <c r="H500" s="65">
        <v>26813.8</v>
      </c>
    </row>
    <row r="501" spans="1:8" s="52" customFormat="1" ht="31.5">
      <c r="A501" s="60" t="s">
        <v>461</v>
      </c>
      <c r="B501" s="61">
        <v>918</v>
      </c>
      <c r="C501" s="62">
        <v>3</v>
      </c>
      <c r="D501" s="62">
        <v>0</v>
      </c>
      <c r="E501" s="63" t="s">
        <v>0</v>
      </c>
      <c r="F501" s="56" t="s">
        <v>0</v>
      </c>
      <c r="G501" s="64">
        <v>2786.5</v>
      </c>
      <c r="H501" s="64">
        <v>2694.5</v>
      </c>
    </row>
    <row r="502" spans="1:8" s="52" customFormat="1" ht="31.15" customHeight="1">
      <c r="A502" s="60" t="s">
        <v>140</v>
      </c>
      <c r="B502" s="61">
        <v>918</v>
      </c>
      <c r="C502" s="62">
        <v>3</v>
      </c>
      <c r="D502" s="62">
        <v>14</v>
      </c>
      <c r="E502" s="63" t="s">
        <v>0</v>
      </c>
      <c r="F502" s="56" t="s">
        <v>0</v>
      </c>
      <c r="G502" s="64">
        <v>2786.5</v>
      </c>
      <c r="H502" s="64">
        <v>2694.5</v>
      </c>
    </row>
    <row r="503" spans="1:8" s="52" customFormat="1" ht="54.75" customHeight="1">
      <c r="A503" s="60" t="s">
        <v>176</v>
      </c>
      <c r="B503" s="61">
        <v>918</v>
      </c>
      <c r="C503" s="62">
        <v>3</v>
      </c>
      <c r="D503" s="62">
        <v>14</v>
      </c>
      <c r="E503" s="63" t="s">
        <v>175</v>
      </c>
      <c r="F503" s="56" t="s">
        <v>0</v>
      </c>
      <c r="G503" s="64">
        <v>2786.5</v>
      </c>
      <c r="H503" s="64">
        <v>2694.5</v>
      </c>
    </row>
    <row r="504" spans="1:8" s="52" customFormat="1" ht="31.5">
      <c r="A504" s="60" t="s">
        <v>156</v>
      </c>
      <c r="B504" s="61">
        <v>918</v>
      </c>
      <c r="C504" s="62">
        <v>3</v>
      </c>
      <c r="D504" s="62">
        <v>14</v>
      </c>
      <c r="E504" s="63" t="s">
        <v>155</v>
      </c>
      <c r="F504" s="56" t="s">
        <v>0</v>
      </c>
      <c r="G504" s="64">
        <v>2786.5</v>
      </c>
      <c r="H504" s="64">
        <v>2694.5</v>
      </c>
    </row>
    <row r="505" spans="1:8" s="52" customFormat="1" ht="63">
      <c r="A505" s="60" t="s">
        <v>145</v>
      </c>
      <c r="B505" s="61">
        <v>918</v>
      </c>
      <c r="C505" s="62">
        <v>3</v>
      </c>
      <c r="D505" s="62">
        <v>14</v>
      </c>
      <c r="E505" s="63" t="s">
        <v>144</v>
      </c>
      <c r="F505" s="56" t="s">
        <v>0</v>
      </c>
      <c r="G505" s="64">
        <v>2786.5</v>
      </c>
      <c r="H505" s="64">
        <v>2694.5</v>
      </c>
    </row>
    <row r="506" spans="1:8" s="52" customFormat="1" ht="31.5">
      <c r="A506" s="60" t="s">
        <v>141</v>
      </c>
      <c r="B506" s="61">
        <v>918</v>
      </c>
      <c r="C506" s="62">
        <v>3</v>
      </c>
      <c r="D506" s="62">
        <v>14</v>
      </c>
      <c r="E506" s="63" t="s">
        <v>139</v>
      </c>
      <c r="F506" s="56" t="s">
        <v>0</v>
      </c>
      <c r="G506" s="64">
        <v>2786.5</v>
      </c>
      <c r="H506" s="64">
        <v>2694.5</v>
      </c>
    </row>
    <row r="507" spans="1:8" s="52" customFormat="1" ht="87.75" customHeight="1">
      <c r="A507" s="60" t="s">
        <v>23</v>
      </c>
      <c r="B507" s="61">
        <v>918</v>
      </c>
      <c r="C507" s="62">
        <v>3</v>
      </c>
      <c r="D507" s="62">
        <v>14</v>
      </c>
      <c r="E507" s="63" t="s">
        <v>139</v>
      </c>
      <c r="F507" s="56" t="s">
        <v>22</v>
      </c>
      <c r="G507" s="64">
        <v>2631.9</v>
      </c>
      <c r="H507" s="64">
        <v>2539.9</v>
      </c>
    </row>
    <row r="508" spans="1:8" s="52" customFormat="1" ht="31.5">
      <c r="A508" s="60" t="s">
        <v>4</v>
      </c>
      <c r="B508" s="61">
        <v>918</v>
      </c>
      <c r="C508" s="62">
        <v>3</v>
      </c>
      <c r="D508" s="62">
        <v>14</v>
      </c>
      <c r="E508" s="63" t="s">
        <v>139</v>
      </c>
      <c r="F508" s="56" t="s">
        <v>1</v>
      </c>
      <c r="G508" s="64">
        <v>154.6</v>
      </c>
      <c r="H508" s="64">
        <v>154.6</v>
      </c>
    </row>
    <row r="509" spans="1:8" s="52" customFormat="1" ht="15.75">
      <c r="A509" s="60" t="s">
        <v>462</v>
      </c>
      <c r="B509" s="61">
        <v>918</v>
      </c>
      <c r="C509" s="62">
        <v>4</v>
      </c>
      <c r="D509" s="62">
        <v>0</v>
      </c>
      <c r="E509" s="63" t="s">
        <v>0</v>
      </c>
      <c r="F509" s="56" t="s">
        <v>0</v>
      </c>
      <c r="G509" s="64">
        <v>199</v>
      </c>
      <c r="H509" s="64">
        <v>201.3</v>
      </c>
    </row>
    <row r="510" spans="1:8" s="52" customFormat="1" ht="15.75">
      <c r="A510" s="60" t="s">
        <v>166</v>
      </c>
      <c r="B510" s="61">
        <v>918</v>
      </c>
      <c r="C510" s="62">
        <v>4</v>
      </c>
      <c r="D510" s="62">
        <v>9</v>
      </c>
      <c r="E510" s="63" t="s">
        <v>0</v>
      </c>
      <c r="F510" s="56" t="s">
        <v>0</v>
      </c>
      <c r="G510" s="64">
        <v>199</v>
      </c>
      <c r="H510" s="64">
        <v>201.3</v>
      </c>
    </row>
    <row r="511" spans="1:8" s="52" customFormat="1" ht="47.25">
      <c r="A511" s="60" t="s">
        <v>176</v>
      </c>
      <c r="B511" s="61">
        <v>918</v>
      </c>
      <c r="C511" s="62">
        <v>4</v>
      </c>
      <c r="D511" s="62">
        <v>9</v>
      </c>
      <c r="E511" s="63" t="s">
        <v>175</v>
      </c>
      <c r="F511" s="56" t="s">
        <v>0</v>
      </c>
      <c r="G511" s="64">
        <v>199</v>
      </c>
      <c r="H511" s="64">
        <v>201.3</v>
      </c>
    </row>
    <row r="512" spans="1:8" s="52" customFormat="1" ht="47.25">
      <c r="A512" s="60" t="s">
        <v>174</v>
      </c>
      <c r="B512" s="61">
        <v>918</v>
      </c>
      <c r="C512" s="62">
        <v>4</v>
      </c>
      <c r="D512" s="62">
        <v>9</v>
      </c>
      <c r="E512" s="63" t="s">
        <v>173</v>
      </c>
      <c r="F512" s="56" t="s">
        <v>0</v>
      </c>
      <c r="G512" s="64">
        <v>199</v>
      </c>
      <c r="H512" s="64">
        <v>201.3</v>
      </c>
    </row>
    <row r="513" spans="1:8" s="52" customFormat="1" ht="47.25">
      <c r="A513" s="60" t="s">
        <v>172</v>
      </c>
      <c r="B513" s="61">
        <v>918</v>
      </c>
      <c r="C513" s="62">
        <v>4</v>
      </c>
      <c r="D513" s="62">
        <v>9</v>
      </c>
      <c r="E513" s="63" t="s">
        <v>171</v>
      </c>
      <c r="F513" s="56" t="s">
        <v>0</v>
      </c>
      <c r="G513" s="64">
        <v>199</v>
      </c>
      <c r="H513" s="64">
        <v>201.3</v>
      </c>
    </row>
    <row r="514" spans="1:8" s="52" customFormat="1" ht="15.75">
      <c r="A514" s="60" t="s">
        <v>167</v>
      </c>
      <c r="B514" s="61">
        <v>918</v>
      </c>
      <c r="C514" s="62">
        <v>4</v>
      </c>
      <c r="D514" s="62">
        <v>9</v>
      </c>
      <c r="E514" s="63" t="s">
        <v>165</v>
      </c>
      <c r="F514" s="56" t="s">
        <v>0</v>
      </c>
      <c r="G514" s="64">
        <v>199</v>
      </c>
      <c r="H514" s="64">
        <v>201.3</v>
      </c>
    </row>
    <row r="515" spans="1:8" s="52" customFormat="1" ht="31.5">
      <c r="A515" s="60" t="s">
        <v>4</v>
      </c>
      <c r="B515" s="61">
        <v>918</v>
      </c>
      <c r="C515" s="62">
        <v>4</v>
      </c>
      <c r="D515" s="62">
        <v>9</v>
      </c>
      <c r="E515" s="63" t="s">
        <v>165</v>
      </c>
      <c r="F515" s="56" t="s">
        <v>1</v>
      </c>
      <c r="G515" s="64">
        <v>199</v>
      </c>
      <c r="H515" s="64">
        <v>201.3</v>
      </c>
    </row>
    <row r="516" spans="1:8" s="52" customFormat="1" ht="15.75">
      <c r="A516" s="60" t="s">
        <v>463</v>
      </c>
      <c r="B516" s="61">
        <v>918</v>
      </c>
      <c r="C516" s="62">
        <v>5</v>
      </c>
      <c r="D516" s="62">
        <v>0</v>
      </c>
      <c r="E516" s="63" t="s">
        <v>0</v>
      </c>
      <c r="F516" s="56" t="s">
        <v>0</v>
      </c>
      <c r="G516" s="64">
        <v>4606.3</v>
      </c>
      <c r="H516" s="64">
        <v>4500.3999999999996</v>
      </c>
    </row>
    <row r="517" spans="1:8" s="52" customFormat="1" ht="31.5">
      <c r="A517" s="60" t="s">
        <v>302</v>
      </c>
      <c r="B517" s="61">
        <v>918</v>
      </c>
      <c r="C517" s="62">
        <v>5</v>
      </c>
      <c r="D517" s="62">
        <v>5</v>
      </c>
      <c r="E517" s="63" t="s">
        <v>0</v>
      </c>
      <c r="F517" s="56" t="s">
        <v>0</v>
      </c>
      <c r="G517" s="64">
        <v>4606.3</v>
      </c>
      <c r="H517" s="64">
        <v>4500.3999999999996</v>
      </c>
    </row>
    <row r="518" spans="1:8" s="52" customFormat="1" ht="63">
      <c r="A518" s="60" t="s">
        <v>350</v>
      </c>
      <c r="B518" s="61">
        <v>918</v>
      </c>
      <c r="C518" s="62">
        <v>5</v>
      </c>
      <c r="D518" s="62">
        <v>5</v>
      </c>
      <c r="E518" s="63" t="s">
        <v>349</v>
      </c>
      <c r="F518" s="56" t="s">
        <v>0</v>
      </c>
      <c r="G518" s="64">
        <v>4606.3</v>
      </c>
      <c r="H518" s="64">
        <v>4500.3999999999996</v>
      </c>
    </row>
    <row r="519" spans="1:8" s="52" customFormat="1" ht="63">
      <c r="A519" s="60" t="s">
        <v>310</v>
      </c>
      <c r="B519" s="61">
        <v>918</v>
      </c>
      <c r="C519" s="62">
        <v>5</v>
      </c>
      <c r="D519" s="62">
        <v>5</v>
      </c>
      <c r="E519" s="63" t="s">
        <v>309</v>
      </c>
      <c r="F519" s="56" t="s">
        <v>0</v>
      </c>
      <c r="G519" s="64">
        <v>4606.3</v>
      </c>
      <c r="H519" s="64">
        <v>4500.3999999999996</v>
      </c>
    </row>
    <row r="520" spans="1:8" s="52" customFormat="1" ht="30.6" customHeight="1">
      <c r="A520" s="60" t="s">
        <v>308</v>
      </c>
      <c r="B520" s="61">
        <v>918</v>
      </c>
      <c r="C520" s="62">
        <v>5</v>
      </c>
      <c r="D520" s="62">
        <v>5</v>
      </c>
      <c r="E520" s="63" t="s">
        <v>307</v>
      </c>
      <c r="F520" s="56" t="s">
        <v>0</v>
      </c>
      <c r="G520" s="64">
        <v>3733.4</v>
      </c>
      <c r="H520" s="64">
        <v>3627.5</v>
      </c>
    </row>
    <row r="521" spans="1:8" s="52" customFormat="1" ht="31.5">
      <c r="A521" s="60" t="s">
        <v>200</v>
      </c>
      <c r="B521" s="61">
        <v>918</v>
      </c>
      <c r="C521" s="62">
        <v>5</v>
      </c>
      <c r="D521" s="62">
        <v>5</v>
      </c>
      <c r="E521" s="63" t="s">
        <v>306</v>
      </c>
      <c r="F521" s="56" t="s">
        <v>0</v>
      </c>
      <c r="G521" s="64">
        <v>3733.4</v>
      </c>
      <c r="H521" s="64">
        <v>3627.5</v>
      </c>
    </row>
    <row r="522" spans="1:8" s="52" customFormat="1" ht="78.75">
      <c r="A522" s="60" t="s">
        <v>23</v>
      </c>
      <c r="B522" s="61">
        <v>918</v>
      </c>
      <c r="C522" s="62">
        <v>5</v>
      </c>
      <c r="D522" s="62">
        <v>5</v>
      </c>
      <c r="E522" s="63" t="s">
        <v>306</v>
      </c>
      <c r="F522" s="56" t="s">
        <v>22</v>
      </c>
      <c r="G522" s="64">
        <v>3721.2</v>
      </c>
      <c r="H522" s="64">
        <v>3614.8</v>
      </c>
    </row>
    <row r="523" spans="1:8" s="52" customFormat="1" ht="31.5">
      <c r="A523" s="60" t="s">
        <v>4</v>
      </c>
      <c r="B523" s="61">
        <v>918</v>
      </c>
      <c r="C523" s="62">
        <v>5</v>
      </c>
      <c r="D523" s="62">
        <v>5</v>
      </c>
      <c r="E523" s="63" t="s">
        <v>306</v>
      </c>
      <c r="F523" s="56" t="s">
        <v>1</v>
      </c>
      <c r="G523" s="64">
        <v>12.2</v>
      </c>
      <c r="H523" s="64">
        <v>12.7</v>
      </c>
    </row>
    <row r="524" spans="1:8" s="52" customFormat="1" ht="31.15" customHeight="1">
      <c r="A524" s="60" t="s">
        <v>305</v>
      </c>
      <c r="B524" s="61">
        <v>918</v>
      </c>
      <c r="C524" s="62">
        <v>5</v>
      </c>
      <c r="D524" s="62">
        <v>5</v>
      </c>
      <c r="E524" s="63" t="s">
        <v>304</v>
      </c>
      <c r="F524" s="56" t="s">
        <v>0</v>
      </c>
      <c r="G524" s="64">
        <v>872.9</v>
      </c>
      <c r="H524" s="64">
        <v>872.9</v>
      </c>
    </row>
    <row r="525" spans="1:8" s="52" customFormat="1" ht="78.75">
      <c r="A525" s="60" t="s">
        <v>303</v>
      </c>
      <c r="B525" s="61">
        <v>918</v>
      </c>
      <c r="C525" s="62">
        <v>5</v>
      </c>
      <c r="D525" s="62">
        <v>5</v>
      </c>
      <c r="E525" s="63" t="s">
        <v>301</v>
      </c>
      <c r="F525" s="56" t="s">
        <v>0</v>
      </c>
      <c r="G525" s="64">
        <v>872.9</v>
      </c>
      <c r="H525" s="64">
        <v>872.9</v>
      </c>
    </row>
    <row r="526" spans="1:8" s="52" customFormat="1" ht="78.75">
      <c r="A526" s="60" t="s">
        <v>23</v>
      </c>
      <c r="B526" s="61">
        <v>918</v>
      </c>
      <c r="C526" s="62">
        <v>5</v>
      </c>
      <c r="D526" s="62">
        <v>5</v>
      </c>
      <c r="E526" s="63" t="s">
        <v>301</v>
      </c>
      <c r="F526" s="56" t="s">
        <v>22</v>
      </c>
      <c r="G526" s="64">
        <v>831.3</v>
      </c>
      <c r="H526" s="64">
        <v>831.3</v>
      </c>
    </row>
    <row r="527" spans="1:8" s="52" customFormat="1" ht="31.5">
      <c r="A527" s="60" t="s">
        <v>4</v>
      </c>
      <c r="B527" s="61">
        <v>918</v>
      </c>
      <c r="C527" s="62">
        <v>5</v>
      </c>
      <c r="D527" s="62">
        <v>5</v>
      </c>
      <c r="E527" s="63" t="s">
        <v>301</v>
      </c>
      <c r="F527" s="56" t="s">
        <v>1</v>
      </c>
      <c r="G527" s="64">
        <v>41.6</v>
      </c>
      <c r="H527" s="64">
        <v>41.6</v>
      </c>
    </row>
    <row r="528" spans="1:8" s="52" customFormat="1" ht="15.75">
      <c r="A528" s="60" t="s">
        <v>465</v>
      </c>
      <c r="B528" s="61">
        <v>918</v>
      </c>
      <c r="C528" s="62">
        <v>7</v>
      </c>
      <c r="D528" s="62">
        <v>0</v>
      </c>
      <c r="E528" s="63" t="s">
        <v>0</v>
      </c>
      <c r="F528" s="56" t="s">
        <v>0</v>
      </c>
      <c r="G528" s="64">
        <v>40</v>
      </c>
      <c r="H528" s="64">
        <v>6101.3</v>
      </c>
    </row>
    <row r="529" spans="1:8" s="52" customFormat="1" ht="15.75">
      <c r="A529" s="60" t="s">
        <v>66</v>
      </c>
      <c r="B529" s="61">
        <v>918</v>
      </c>
      <c r="C529" s="62">
        <v>7</v>
      </c>
      <c r="D529" s="62">
        <v>2</v>
      </c>
      <c r="E529" s="63" t="s">
        <v>0</v>
      </c>
      <c r="F529" s="56" t="s">
        <v>0</v>
      </c>
      <c r="G529" s="64">
        <v>0</v>
      </c>
      <c r="H529" s="64">
        <v>6069.3</v>
      </c>
    </row>
    <row r="530" spans="1:8" s="52" customFormat="1" ht="63">
      <c r="A530" s="60" t="s">
        <v>350</v>
      </c>
      <c r="B530" s="61">
        <v>918</v>
      </c>
      <c r="C530" s="62">
        <v>7</v>
      </c>
      <c r="D530" s="62">
        <v>2</v>
      </c>
      <c r="E530" s="63" t="s">
        <v>349</v>
      </c>
      <c r="F530" s="56" t="s">
        <v>0</v>
      </c>
      <c r="G530" s="64">
        <v>0</v>
      </c>
      <c r="H530" s="64">
        <v>6069.3</v>
      </c>
    </row>
    <row r="531" spans="1:8" s="52" customFormat="1" ht="47.25">
      <c r="A531" s="60" t="s">
        <v>348</v>
      </c>
      <c r="B531" s="61">
        <v>918</v>
      </c>
      <c r="C531" s="62">
        <v>7</v>
      </c>
      <c r="D531" s="62">
        <v>2</v>
      </c>
      <c r="E531" s="63" t="s">
        <v>347</v>
      </c>
      <c r="F531" s="56" t="s">
        <v>0</v>
      </c>
      <c r="G531" s="64">
        <v>0</v>
      </c>
      <c r="H531" s="64">
        <v>6069.3</v>
      </c>
    </row>
    <row r="532" spans="1:8" s="52" customFormat="1" ht="47.25">
      <c r="A532" s="60" t="s">
        <v>346</v>
      </c>
      <c r="B532" s="61">
        <v>918</v>
      </c>
      <c r="C532" s="62">
        <v>7</v>
      </c>
      <c r="D532" s="62">
        <v>2</v>
      </c>
      <c r="E532" s="63" t="s">
        <v>345</v>
      </c>
      <c r="F532" s="56" t="s">
        <v>0</v>
      </c>
      <c r="G532" s="64">
        <v>0</v>
      </c>
      <c r="H532" s="64">
        <v>6069.3</v>
      </c>
    </row>
    <row r="533" spans="1:8" s="52" customFormat="1" ht="78.75">
      <c r="A533" s="60" t="s">
        <v>344</v>
      </c>
      <c r="B533" s="61">
        <v>918</v>
      </c>
      <c r="C533" s="62">
        <v>7</v>
      </c>
      <c r="D533" s="62">
        <v>2</v>
      </c>
      <c r="E533" s="63" t="s">
        <v>343</v>
      </c>
      <c r="F533" s="56" t="s">
        <v>0</v>
      </c>
      <c r="G533" s="64">
        <v>0</v>
      </c>
      <c r="H533" s="64">
        <v>6069.3</v>
      </c>
    </row>
    <row r="534" spans="1:8" s="52" customFormat="1" ht="31.5">
      <c r="A534" s="60" t="s">
        <v>329</v>
      </c>
      <c r="B534" s="61">
        <v>918</v>
      </c>
      <c r="C534" s="62">
        <v>7</v>
      </c>
      <c r="D534" s="62">
        <v>2</v>
      </c>
      <c r="E534" s="63" t="s">
        <v>343</v>
      </c>
      <c r="F534" s="56" t="s">
        <v>326</v>
      </c>
      <c r="G534" s="64">
        <v>0</v>
      </c>
      <c r="H534" s="64">
        <v>6069.3</v>
      </c>
    </row>
    <row r="535" spans="1:8" s="52" customFormat="1" ht="31.5">
      <c r="A535" s="60" t="s">
        <v>70</v>
      </c>
      <c r="B535" s="61">
        <v>918</v>
      </c>
      <c r="C535" s="62">
        <v>7</v>
      </c>
      <c r="D535" s="62">
        <v>5</v>
      </c>
      <c r="E535" s="63" t="s">
        <v>0</v>
      </c>
      <c r="F535" s="56" t="s">
        <v>0</v>
      </c>
      <c r="G535" s="64">
        <v>40</v>
      </c>
      <c r="H535" s="64">
        <v>32</v>
      </c>
    </row>
    <row r="536" spans="1:8" s="52" customFormat="1" ht="54.75" customHeight="1">
      <c r="A536" s="60" t="s">
        <v>176</v>
      </c>
      <c r="B536" s="61">
        <v>918</v>
      </c>
      <c r="C536" s="62">
        <v>7</v>
      </c>
      <c r="D536" s="62">
        <v>5</v>
      </c>
      <c r="E536" s="63" t="s">
        <v>175</v>
      </c>
      <c r="F536" s="56" t="s">
        <v>0</v>
      </c>
      <c r="G536" s="64">
        <v>40</v>
      </c>
      <c r="H536" s="64">
        <v>32</v>
      </c>
    </row>
    <row r="537" spans="1:8" s="52" customFormat="1" ht="31.5">
      <c r="A537" s="60" t="s">
        <v>156</v>
      </c>
      <c r="B537" s="61">
        <v>918</v>
      </c>
      <c r="C537" s="62">
        <v>7</v>
      </c>
      <c r="D537" s="62">
        <v>5</v>
      </c>
      <c r="E537" s="63" t="s">
        <v>155</v>
      </c>
      <c r="F537" s="56" t="s">
        <v>0</v>
      </c>
      <c r="G537" s="64">
        <v>40</v>
      </c>
      <c r="H537" s="64">
        <v>32</v>
      </c>
    </row>
    <row r="538" spans="1:8" s="52" customFormat="1" ht="63">
      <c r="A538" s="60" t="s">
        <v>145</v>
      </c>
      <c r="B538" s="61">
        <v>918</v>
      </c>
      <c r="C538" s="62">
        <v>7</v>
      </c>
      <c r="D538" s="62">
        <v>5</v>
      </c>
      <c r="E538" s="63" t="s">
        <v>144</v>
      </c>
      <c r="F538" s="56" t="s">
        <v>0</v>
      </c>
      <c r="G538" s="64">
        <v>40</v>
      </c>
      <c r="H538" s="64">
        <v>32</v>
      </c>
    </row>
    <row r="539" spans="1:8" s="52" customFormat="1" ht="31.5">
      <c r="A539" s="60" t="s">
        <v>143</v>
      </c>
      <c r="B539" s="61">
        <v>918</v>
      </c>
      <c r="C539" s="62">
        <v>7</v>
      </c>
      <c r="D539" s="62">
        <v>5</v>
      </c>
      <c r="E539" s="63" t="s">
        <v>142</v>
      </c>
      <c r="F539" s="56" t="s">
        <v>0</v>
      </c>
      <c r="G539" s="64">
        <v>40</v>
      </c>
      <c r="H539" s="64">
        <v>32</v>
      </c>
    </row>
    <row r="540" spans="1:8" s="52" customFormat="1" ht="31.5">
      <c r="A540" s="60" t="s">
        <v>4</v>
      </c>
      <c r="B540" s="61">
        <v>918</v>
      </c>
      <c r="C540" s="62">
        <v>7</v>
      </c>
      <c r="D540" s="62">
        <v>5</v>
      </c>
      <c r="E540" s="63" t="s">
        <v>142</v>
      </c>
      <c r="F540" s="56" t="s">
        <v>1</v>
      </c>
      <c r="G540" s="64">
        <v>40</v>
      </c>
      <c r="H540" s="64">
        <v>32</v>
      </c>
    </row>
    <row r="541" spans="1:8" s="52" customFormat="1" ht="15.75">
      <c r="A541" s="60" t="s">
        <v>468</v>
      </c>
      <c r="B541" s="61">
        <v>918</v>
      </c>
      <c r="C541" s="62">
        <v>10</v>
      </c>
      <c r="D541" s="62">
        <v>0</v>
      </c>
      <c r="E541" s="63" t="s">
        <v>0</v>
      </c>
      <c r="F541" s="56" t="s">
        <v>0</v>
      </c>
      <c r="G541" s="64">
        <v>13316.3</v>
      </c>
      <c r="H541" s="64">
        <v>13316.3</v>
      </c>
    </row>
    <row r="542" spans="1:8" s="52" customFormat="1" ht="15.75">
      <c r="A542" s="60" t="s">
        <v>100</v>
      </c>
      <c r="B542" s="61">
        <v>918</v>
      </c>
      <c r="C542" s="62">
        <v>10</v>
      </c>
      <c r="D542" s="62">
        <v>3</v>
      </c>
      <c r="E542" s="63" t="s">
        <v>0</v>
      </c>
      <c r="F542" s="56" t="s">
        <v>0</v>
      </c>
      <c r="G542" s="64">
        <v>13316.3</v>
      </c>
      <c r="H542" s="64">
        <v>13316.3</v>
      </c>
    </row>
    <row r="543" spans="1:8" s="52" customFormat="1" ht="70.5" customHeight="1">
      <c r="A543" s="60" t="s">
        <v>350</v>
      </c>
      <c r="B543" s="61">
        <v>918</v>
      </c>
      <c r="C543" s="62">
        <v>10</v>
      </c>
      <c r="D543" s="62">
        <v>3</v>
      </c>
      <c r="E543" s="63" t="s">
        <v>349</v>
      </c>
      <c r="F543" s="56" t="s">
        <v>0</v>
      </c>
      <c r="G543" s="64">
        <v>13316.3</v>
      </c>
      <c r="H543" s="64">
        <v>13316.3</v>
      </c>
    </row>
    <row r="544" spans="1:8" s="52" customFormat="1" ht="63">
      <c r="A544" s="60" t="s">
        <v>310</v>
      </c>
      <c r="B544" s="61">
        <v>918</v>
      </c>
      <c r="C544" s="62">
        <v>10</v>
      </c>
      <c r="D544" s="62">
        <v>3</v>
      </c>
      <c r="E544" s="63" t="s">
        <v>309</v>
      </c>
      <c r="F544" s="56" t="s">
        <v>0</v>
      </c>
      <c r="G544" s="64">
        <v>13316.3</v>
      </c>
      <c r="H544" s="64">
        <v>13316.3</v>
      </c>
    </row>
    <row r="545" spans="1:8" s="52" customFormat="1" ht="29.45" customHeight="1">
      <c r="A545" s="60" t="s">
        <v>305</v>
      </c>
      <c r="B545" s="61">
        <v>918</v>
      </c>
      <c r="C545" s="62">
        <v>10</v>
      </c>
      <c r="D545" s="62">
        <v>3</v>
      </c>
      <c r="E545" s="63" t="s">
        <v>304</v>
      </c>
      <c r="F545" s="56" t="s">
        <v>0</v>
      </c>
      <c r="G545" s="64">
        <v>13316.3</v>
      </c>
      <c r="H545" s="64">
        <v>13316.3</v>
      </c>
    </row>
    <row r="546" spans="1:8" s="52" customFormat="1" ht="31.5">
      <c r="A546" s="60" t="s">
        <v>300</v>
      </c>
      <c r="B546" s="61">
        <v>918</v>
      </c>
      <c r="C546" s="62">
        <v>10</v>
      </c>
      <c r="D546" s="62">
        <v>3</v>
      </c>
      <c r="E546" s="63" t="s">
        <v>299</v>
      </c>
      <c r="F546" s="56" t="s">
        <v>0</v>
      </c>
      <c r="G546" s="64">
        <v>13316.3</v>
      </c>
      <c r="H546" s="64">
        <v>13316.3</v>
      </c>
    </row>
    <row r="547" spans="1:8" s="52" customFormat="1" ht="31.5">
      <c r="A547" s="60" t="s">
        <v>4</v>
      </c>
      <c r="B547" s="61">
        <v>918</v>
      </c>
      <c r="C547" s="62">
        <v>10</v>
      </c>
      <c r="D547" s="62">
        <v>3</v>
      </c>
      <c r="E547" s="63" t="s">
        <v>299</v>
      </c>
      <c r="F547" s="56" t="s">
        <v>1</v>
      </c>
      <c r="G547" s="64">
        <v>230</v>
      </c>
      <c r="H547" s="64">
        <v>230</v>
      </c>
    </row>
    <row r="548" spans="1:8" s="52" customFormat="1" ht="31.5">
      <c r="A548" s="60" t="s">
        <v>86</v>
      </c>
      <c r="B548" s="61">
        <v>918</v>
      </c>
      <c r="C548" s="62">
        <v>10</v>
      </c>
      <c r="D548" s="62">
        <v>3</v>
      </c>
      <c r="E548" s="63" t="s">
        <v>299</v>
      </c>
      <c r="F548" s="56" t="s">
        <v>84</v>
      </c>
      <c r="G548" s="64">
        <v>13086.3</v>
      </c>
      <c r="H548" s="64">
        <v>13086.3</v>
      </c>
    </row>
    <row r="549" spans="1:8" s="52" customFormat="1" ht="15.75">
      <c r="A549" s="60" t="s">
        <v>469</v>
      </c>
      <c r="B549" s="61">
        <v>918</v>
      </c>
      <c r="C549" s="62">
        <v>11</v>
      </c>
      <c r="D549" s="62">
        <v>0</v>
      </c>
      <c r="E549" s="63" t="s">
        <v>0</v>
      </c>
      <c r="F549" s="56" t="s">
        <v>0</v>
      </c>
      <c r="G549" s="64">
        <v>51.4</v>
      </c>
      <c r="H549" s="64">
        <v>0</v>
      </c>
    </row>
    <row r="550" spans="1:8" s="52" customFormat="1" ht="15.75">
      <c r="A550" s="60" t="s">
        <v>109</v>
      </c>
      <c r="B550" s="61">
        <v>918</v>
      </c>
      <c r="C550" s="62">
        <v>11</v>
      </c>
      <c r="D550" s="62">
        <v>1</v>
      </c>
      <c r="E550" s="63" t="s">
        <v>0</v>
      </c>
      <c r="F550" s="56" t="s">
        <v>0</v>
      </c>
      <c r="G550" s="64">
        <v>51.4</v>
      </c>
      <c r="H550" s="64">
        <v>0</v>
      </c>
    </row>
    <row r="551" spans="1:8" s="52" customFormat="1" ht="69" customHeight="1">
      <c r="A551" s="60" t="s">
        <v>350</v>
      </c>
      <c r="B551" s="61">
        <v>918</v>
      </c>
      <c r="C551" s="62">
        <v>11</v>
      </c>
      <c r="D551" s="62">
        <v>1</v>
      </c>
      <c r="E551" s="63" t="s">
        <v>349</v>
      </c>
      <c r="F551" s="56" t="s">
        <v>0</v>
      </c>
      <c r="G551" s="64">
        <v>51.4</v>
      </c>
      <c r="H551" s="64">
        <v>0</v>
      </c>
    </row>
    <row r="552" spans="1:8" s="52" customFormat="1" ht="47.25">
      <c r="A552" s="60" t="s">
        <v>348</v>
      </c>
      <c r="B552" s="61">
        <v>918</v>
      </c>
      <c r="C552" s="62">
        <v>11</v>
      </c>
      <c r="D552" s="62">
        <v>1</v>
      </c>
      <c r="E552" s="63" t="s">
        <v>347</v>
      </c>
      <c r="F552" s="56" t="s">
        <v>0</v>
      </c>
      <c r="G552" s="64">
        <v>51.4</v>
      </c>
      <c r="H552" s="64">
        <v>0</v>
      </c>
    </row>
    <row r="553" spans="1:8" s="52" customFormat="1" ht="47.25">
      <c r="A553" s="60" t="s">
        <v>346</v>
      </c>
      <c r="B553" s="61">
        <v>918</v>
      </c>
      <c r="C553" s="62">
        <v>11</v>
      </c>
      <c r="D553" s="62">
        <v>1</v>
      </c>
      <c r="E553" s="63" t="s">
        <v>345</v>
      </c>
      <c r="F553" s="56" t="s">
        <v>0</v>
      </c>
      <c r="G553" s="64">
        <v>51.4</v>
      </c>
      <c r="H553" s="64">
        <v>0</v>
      </c>
    </row>
    <row r="554" spans="1:8" s="52" customFormat="1" ht="78.75">
      <c r="A554" s="60" t="s">
        <v>342</v>
      </c>
      <c r="B554" s="61">
        <v>918</v>
      </c>
      <c r="C554" s="62">
        <v>11</v>
      </c>
      <c r="D554" s="62">
        <v>1</v>
      </c>
      <c r="E554" s="63" t="s">
        <v>341</v>
      </c>
      <c r="F554" s="56" t="s">
        <v>0</v>
      </c>
      <c r="G554" s="64">
        <v>51.4</v>
      </c>
      <c r="H554" s="64">
        <v>0</v>
      </c>
    </row>
    <row r="555" spans="1:8" s="52" customFormat="1" ht="31.5">
      <c r="A555" s="60" t="s">
        <v>329</v>
      </c>
      <c r="B555" s="61">
        <v>918</v>
      </c>
      <c r="C555" s="62">
        <v>11</v>
      </c>
      <c r="D555" s="62">
        <v>1</v>
      </c>
      <c r="E555" s="63" t="s">
        <v>341</v>
      </c>
      <c r="F555" s="56" t="s">
        <v>326</v>
      </c>
      <c r="G555" s="64">
        <v>51.4</v>
      </c>
      <c r="H555" s="64">
        <v>0</v>
      </c>
    </row>
    <row r="556" spans="1:8" s="71" customFormat="1" ht="15.75">
      <c r="A556" s="66" t="s">
        <v>486</v>
      </c>
      <c r="B556" s="67">
        <v>923</v>
      </c>
      <c r="C556" s="68">
        <v>0</v>
      </c>
      <c r="D556" s="68">
        <v>0</v>
      </c>
      <c r="E556" s="69" t="s">
        <v>0</v>
      </c>
      <c r="F556" s="70" t="s">
        <v>0</v>
      </c>
      <c r="G556" s="65">
        <v>1208</v>
      </c>
      <c r="H556" s="65">
        <v>1182</v>
      </c>
    </row>
    <row r="557" spans="1:8" s="52" customFormat="1" ht="15.75">
      <c r="A557" s="60" t="s">
        <v>459</v>
      </c>
      <c r="B557" s="61">
        <v>923</v>
      </c>
      <c r="C557" s="62">
        <v>1</v>
      </c>
      <c r="D557" s="62">
        <v>0</v>
      </c>
      <c r="E557" s="63" t="s">
        <v>0</v>
      </c>
      <c r="F557" s="56" t="s">
        <v>0</v>
      </c>
      <c r="G557" s="64">
        <v>1208</v>
      </c>
      <c r="H557" s="64">
        <v>1182</v>
      </c>
    </row>
    <row r="558" spans="1:8" s="52" customFormat="1" ht="47.25">
      <c r="A558" s="60" t="s">
        <v>21</v>
      </c>
      <c r="B558" s="61">
        <v>923</v>
      </c>
      <c r="C558" s="62">
        <v>1</v>
      </c>
      <c r="D558" s="62">
        <v>6</v>
      </c>
      <c r="E558" s="63" t="s">
        <v>0</v>
      </c>
      <c r="F558" s="56" t="s">
        <v>0</v>
      </c>
      <c r="G558" s="64">
        <v>1208</v>
      </c>
      <c r="H558" s="64">
        <v>1182</v>
      </c>
    </row>
    <row r="559" spans="1:8" s="52" customFormat="1" ht="15.75">
      <c r="A559" s="60" t="s">
        <v>42</v>
      </c>
      <c r="B559" s="61">
        <v>923</v>
      </c>
      <c r="C559" s="62">
        <v>1</v>
      </c>
      <c r="D559" s="62">
        <v>6</v>
      </c>
      <c r="E559" s="63" t="s">
        <v>41</v>
      </c>
      <c r="F559" s="56" t="s">
        <v>0</v>
      </c>
      <c r="G559" s="64">
        <v>1208</v>
      </c>
      <c r="H559" s="64">
        <v>1182</v>
      </c>
    </row>
    <row r="560" spans="1:8" s="52" customFormat="1" ht="47.25">
      <c r="A560" s="60" t="s">
        <v>31</v>
      </c>
      <c r="B560" s="61">
        <v>923</v>
      </c>
      <c r="C560" s="62">
        <v>1</v>
      </c>
      <c r="D560" s="62">
        <v>6</v>
      </c>
      <c r="E560" s="63" t="s">
        <v>30</v>
      </c>
      <c r="F560" s="56" t="s">
        <v>0</v>
      </c>
      <c r="G560" s="64">
        <v>1208</v>
      </c>
      <c r="H560" s="64">
        <v>1182</v>
      </c>
    </row>
    <row r="561" spans="1:8" s="52" customFormat="1" ht="31.5">
      <c r="A561" s="60" t="s">
        <v>29</v>
      </c>
      <c r="B561" s="61">
        <v>923</v>
      </c>
      <c r="C561" s="62">
        <v>1</v>
      </c>
      <c r="D561" s="62">
        <v>6</v>
      </c>
      <c r="E561" s="63" t="s">
        <v>28</v>
      </c>
      <c r="F561" s="56" t="s">
        <v>0</v>
      </c>
      <c r="G561" s="64">
        <v>755.4</v>
      </c>
      <c r="H561" s="64">
        <v>730.3</v>
      </c>
    </row>
    <row r="562" spans="1:8" s="52" customFormat="1" ht="31.5">
      <c r="A562" s="60" t="s">
        <v>24</v>
      </c>
      <c r="B562" s="61">
        <v>923</v>
      </c>
      <c r="C562" s="62">
        <v>1</v>
      </c>
      <c r="D562" s="62">
        <v>6</v>
      </c>
      <c r="E562" s="63" t="s">
        <v>27</v>
      </c>
      <c r="F562" s="56" t="s">
        <v>0</v>
      </c>
      <c r="G562" s="64">
        <v>755.4</v>
      </c>
      <c r="H562" s="64">
        <v>730.3</v>
      </c>
    </row>
    <row r="563" spans="1:8" s="52" customFormat="1" ht="87" customHeight="1">
      <c r="A563" s="60" t="s">
        <v>23</v>
      </c>
      <c r="B563" s="61">
        <v>923</v>
      </c>
      <c r="C563" s="62">
        <v>1</v>
      </c>
      <c r="D563" s="62">
        <v>6</v>
      </c>
      <c r="E563" s="63" t="s">
        <v>27</v>
      </c>
      <c r="F563" s="56" t="s">
        <v>22</v>
      </c>
      <c r="G563" s="64">
        <v>755.4</v>
      </c>
      <c r="H563" s="64">
        <v>730.3</v>
      </c>
    </row>
    <row r="564" spans="1:8" s="52" customFormat="1" ht="31.5">
      <c r="A564" s="60" t="s">
        <v>26</v>
      </c>
      <c r="B564" s="61">
        <v>923</v>
      </c>
      <c r="C564" s="62">
        <v>1</v>
      </c>
      <c r="D564" s="62">
        <v>6</v>
      </c>
      <c r="E564" s="63" t="s">
        <v>25</v>
      </c>
      <c r="F564" s="56" t="s">
        <v>0</v>
      </c>
      <c r="G564" s="64">
        <v>452.6</v>
      </c>
      <c r="H564" s="64">
        <v>451.7</v>
      </c>
    </row>
    <row r="565" spans="1:8" s="52" customFormat="1" ht="31.5">
      <c r="A565" s="60" t="s">
        <v>24</v>
      </c>
      <c r="B565" s="61">
        <v>923</v>
      </c>
      <c r="C565" s="62">
        <v>1</v>
      </c>
      <c r="D565" s="62">
        <v>6</v>
      </c>
      <c r="E565" s="63" t="s">
        <v>20</v>
      </c>
      <c r="F565" s="56" t="s">
        <v>0</v>
      </c>
      <c r="G565" s="64">
        <v>452.6</v>
      </c>
      <c r="H565" s="64">
        <v>451.7</v>
      </c>
    </row>
    <row r="566" spans="1:8" s="52" customFormat="1" ht="84" customHeight="1">
      <c r="A566" s="60" t="s">
        <v>23</v>
      </c>
      <c r="B566" s="61">
        <v>923</v>
      </c>
      <c r="C566" s="62">
        <v>1</v>
      </c>
      <c r="D566" s="62">
        <v>6</v>
      </c>
      <c r="E566" s="63" t="s">
        <v>20</v>
      </c>
      <c r="F566" s="56" t="s">
        <v>22</v>
      </c>
      <c r="G566" s="64">
        <v>448.8</v>
      </c>
      <c r="H566" s="64">
        <v>433.9</v>
      </c>
    </row>
    <row r="567" spans="1:8" s="52" customFormat="1" ht="31.5">
      <c r="A567" s="60" t="s">
        <v>4</v>
      </c>
      <c r="B567" s="61">
        <v>923</v>
      </c>
      <c r="C567" s="62">
        <v>1</v>
      </c>
      <c r="D567" s="62">
        <v>6</v>
      </c>
      <c r="E567" s="63" t="s">
        <v>20</v>
      </c>
      <c r="F567" s="56" t="s">
        <v>1</v>
      </c>
      <c r="G567" s="64">
        <v>3.8</v>
      </c>
      <c r="H567" s="64">
        <v>17.8</v>
      </c>
    </row>
    <row r="568" spans="1:8" s="52" customFormat="1" ht="15.75">
      <c r="A568" s="400" t="s">
        <v>454</v>
      </c>
      <c r="B568" s="400"/>
      <c r="C568" s="400"/>
      <c r="D568" s="400"/>
      <c r="E568" s="400"/>
      <c r="F568" s="400"/>
      <c r="G568" s="65">
        <f>762657.1-5426.3</f>
        <v>757230.79999999993</v>
      </c>
      <c r="H568" s="65">
        <f>768887.2-11184.5</f>
        <v>757702.7</v>
      </c>
    </row>
    <row r="569" spans="1:8">
      <c r="A569" s="76"/>
      <c r="B569" s="77"/>
      <c r="C569" s="77"/>
      <c r="D569" s="77"/>
      <c r="E569" s="74"/>
      <c r="F569" s="74"/>
      <c r="G569" s="47"/>
      <c r="H569" s="47"/>
    </row>
    <row r="570" spans="1:8">
      <c r="A570" s="48"/>
      <c r="B570" s="74"/>
      <c r="C570" s="74"/>
      <c r="D570" s="74"/>
      <c r="E570" s="74"/>
      <c r="F570" s="74"/>
      <c r="G570" s="47"/>
      <c r="H570" s="47"/>
    </row>
    <row r="571" spans="1:8" ht="15.75">
      <c r="A571" s="27" t="s">
        <v>491</v>
      </c>
      <c r="B571" s="28"/>
      <c r="C571" s="28"/>
      <c r="D571" s="28"/>
      <c r="E571" s="28"/>
      <c r="F571" s="28"/>
      <c r="G571" s="402" t="s">
        <v>456</v>
      </c>
      <c r="H571" s="402"/>
    </row>
  </sheetData>
  <autoFilter ref="A15:H568"/>
  <mergeCells count="6">
    <mergeCell ref="G571:H571"/>
    <mergeCell ref="A12:A13"/>
    <mergeCell ref="B12:F12"/>
    <mergeCell ref="G12:H12"/>
    <mergeCell ref="A9:H9"/>
    <mergeCell ref="A568:F568"/>
  </mergeCells>
  <pageMargins left="0.70866141732283472" right="0.70866141732283472" top="0.74803149606299213" bottom="0.74803149606299213" header="0.31496062992125984" footer="0.31496062992125984"/>
  <pageSetup paperSize="9" scale="69" orientation="portrait" verticalDpi="0" r:id="rId1"/>
  <headerFooter differentFirst="1">
    <oddHeader>&amp;C&amp;P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6" sqref="G26"/>
    </sheetView>
  </sheetViews>
  <sheetFormatPr defaultColWidth="8.85546875" defaultRowHeight="12.75"/>
  <cols>
    <col min="1" max="16384" width="8.85546875" style="78"/>
  </cols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cols>
    <col min="1" max="16384" width="8.85546875" style="79"/>
  </cols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9" sqref="H19"/>
    </sheetView>
  </sheetViews>
  <sheetFormatPr defaultColWidth="9.140625" defaultRowHeight="12.75"/>
  <cols>
    <col min="1" max="16384" width="9.140625" style="80"/>
  </cols>
  <sheetData/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5"/>
  <sheetViews>
    <sheetView topLeftCell="A7" workbookViewId="0">
      <selection activeCell="G27" sqref="G27"/>
    </sheetView>
  </sheetViews>
  <sheetFormatPr defaultColWidth="9.140625" defaultRowHeight="15"/>
  <cols>
    <col min="1" max="1" width="10.42578125" style="81" customWidth="1"/>
    <col min="2" max="2" width="34.42578125" style="81" customWidth="1"/>
    <col min="3" max="3" width="17.28515625" style="81" customWidth="1"/>
    <col min="4" max="4" width="17" style="83" customWidth="1"/>
    <col min="5" max="5" width="15.7109375" style="83" customWidth="1"/>
    <col min="6" max="256" width="9.140625" style="81"/>
    <col min="257" max="257" width="10.42578125" style="81" customWidth="1"/>
    <col min="258" max="258" width="34.42578125" style="81" customWidth="1"/>
    <col min="259" max="259" width="17.28515625" style="81" customWidth="1"/>
    <col min="260" max="260" width="17" style="81" customWidth="1"/>
    <col min="261" max="261" width="15.7109375" style="81" customWidth="1"/>
    <col min="262" max="512" width="9.140625" style="81"/>
    <col min="513" max="513" width="10.42578125" style="81" customWidth="1"/>
    <col min="514" max="514" width="34.42578125" style="81" customWidth="1"/>
    <col min="515" max="515" width="17.28515625" style="81" customWidth="1"/>
    <col min="516" max="516" width="17" style="81" customWidth="1"/>
    <col min="517" max="517" width="15.7109375" style="81" customWidth="1"/>
    <col min="518" max="768" width="9.140625" style="81"/>
    <col min="769" max="769" width="10.42578125" style="81" customWidth="1"/>
    <col min="770" max="770" width="34.42578125" style="81" customWidth="1"/>
    <col min="771" max="771" width="17.28515625" style="81" customWidth="1"/>
    <col min="772" max="772" width="17" style="81" customWidth="1"/>
    <col min="773" max="773" width="15.7109375" style="81" customWidth="1"/>
    <col min="774" max="1024" width="9.140625" style="81"/>
    <col min="1025" max="1025" width="10.42578125" style="81" customWidth="1"/>
    <col min="1026" max="1026" width="34.42578125" style="81" customWidth="1"/>
    <col min="1027" max="1027" width="17.28515625" style="81" customWidth="1"/>
    <col min="1028" max="1028" width="17" style="81" customWidth="1"/>
    <col min="1029" max="1029" width="15.7109375" style="81" customWidth="1"/>
    <col min="1030" max="1280" width="9.140625" style="81"/>
    <col min="1281" max="1281" width="10.42578125" style="81" customWidth="1"/>
    <col min="1282" max="1282" width="34.42578125" style="81" customWidth="1"/>
    <col min="1283" max="1283" width="17.28515625" style="81" customWidth="1"/>
    <col min="1284" max="1284" width="17" style="81" customWidth="1"/>
    <col min="1285" max="1285" width="15.7109375" style="81" customWidth="1"/>
    <col min="1286" max="1536" width="9.140625" style="81"/>
    <col min="1537" max="1537" width="10.42578125" style="81" customWidth="1"/>
    <col min="1538" max="1538" width="34.42578125" style="81" customWidth="1"/>
    <col min="1539" max="1539" width="17.28515625" style="81" customWidth="1"/>
    <col min="1540" max="1540" width="17" style="81" customWidth="1"/>
    <col min="1541" max="1541" width="15.7109375" style="81" customWidth="1"/>
    <col min="1542" max="1792" width="9.140625" style="81"/>
    <col min="1793" max="1793" width="10.42578125" style="81" customWidth="1"/>
    <col min="1794" max="1794" width="34.42578125" style="81" customWidth="1"/>
    <col min="1795" max="1795" width="17.28515625" style="81" customWidth="1"/>
    <col min="1796" max="1796" width="17" style="81" customWidth="1"/>
    <col min="1797" max="1797" width="15.7109375" style="81" customWidth="1"/>
    <col min="1798" max="2048" width="9.140625" style="81"/>
    <col min="2049" max="2049" width="10.42578125" style="81" customWidth="1"/>
    <col min="2050" max="2050" width="34.42578125" style="81" customWidth="1"/>
    <col min="2051" max="2051" width="17.28515625" style="81" customWidth="1"/>
    <col min="2052" max="2052" width="17" style="81" customWidth="1"/>
    <col min="2053" max="2053" width="15.7109375" style="81" customWidth="1"/>
    <col min="2054" max="2304" width="9.140625" style="81"/>
    <col min="2305" max="2305" width="10.42578125" style="81" customWidth="1"/>
    <col min="2306" max="2306" width="34.42578125" style="81" customWidth="1"/>
    <col min="2307" max="2307" width="17.28515625" style="81" customWidth="1"/>
    <col min="2308" max="2308" width="17" style="81" customWidth="1"/>
    <col min="2309" max="2309" width="15.7109375" style="81" customWidth="1"/>
    <col min="2310" max="2560" width="9.140625" style="81"/>
    <col min="2561" max="2561" width="10.42578125" style="81" customWidth="1"/>
    <col min="2562" max="2562" width="34.42578125" style="81" customWidth="1"/>
    <col min="2563" max="2563" width="17.28515625" style="81" customWidth="1"/>
    <col min="2564" max="2564" width="17" style="81" customWidth="1"/>
    <col min="2565" max="2565" width="15.7109375" style="81" customWidth="1"/>
    <col min="2566" max="2816" width="9.140625" style="81"/>
    <col min="2817" max="2817" width="10.42578125" style="81" customWidth="1"/>
    <col min="2818" max="2818" width="34.42578125" style="81" customWidth="1"/>
    <col min="2819" max="2819" width="17.28515625" style="81" customWidth="1"/>
    <col min="2820" max="2820" width="17" style="81" customWidth="1"/>
    <col min="2821" max="2821" width="15.7109375" style="81" customWidth="1"/>
    <col min="2822" max="3072" width="9.140625" style="81"/>
    <col min="3073" max="3073" width="10.42578125" style="81" customWidth="1"/>
    <col min="3074" max="3074" width="34.42578125" style="81" customWidth="1"/>
    <col min="3075" max="3075" width="17.28515625" style="81" customWidth="1"/>
    <col min="3076" max="3076" width="17" style="81" customWidth="1"/>
    <col min="3077" max="3077" width="15.7109375" style="81" customWidth="1"/>
    <col min="3078" max="3328" width="9.140625" style="81"/>
    <col min="3329" max="3329" width="10.42578125" style="81" customWidth="1"/>
    <col min="3330" max="3330" width="34.42578125" style="81" customWidth="1"/>
    <col min="3331" max="3331" width="17.28515625" style="81" customWidth="1"/>
    <col min="3332" max="3332" width="17" style="81" customWidth="1"/>
    <col min="3333" max="3333" width="15.7109375" style="81" customWidth="1"/>
    <col min="3334" max="3584" width="9.140625" style="81"/>
    <col min="3585" max="3585" width="10.42578125" style="81" customWidth="1"/>
    <col min="3586" max="3586" width="34.42578125" style="81" customWidth="1"/>
    <col min="3587" max="3587" width="17.28515625" style="81" customWidth="1"/>
    <col min="3588" max="3588" width="17" style="81" customWidth="1"/>
    <col min="3589" max="3589" width="15.7109375" style="81" customWidth="1"/>
    <col min="3590" max="3840" width="9.140625" style="81"/>
    <col min="3841" max="3841" width="10.42578125" style="81" customWidth="1"/>
    <col min="3842" max="3842" width="34.42578125" style="81" customWidth="1"/>
    <col min="3843" max="3843" width="17.28515625" style="81" customWidth="1"/>
    <col min="3844" max="3844" width="17" style="81" customWidth="1"/>
    <col min="3845" max="3845" width="15.7109375" style="81" customWidth="1"/>
    <col min="3846" max="4096" width="9.140625" style="81"/>
    <col min="4097" max="4097" width="10.42578125" style="81" customWidth="1"/>
    <col min="4098" max="4098" width="34.42578125" style="81" customWidth="1"/>
    <col min="4099" max="4099" width="17.28515625" style="81" customWidth="1"/>
    <col min="4100" max="4100" width="17" style="81" customWidth="1"/>
    <col min="4101" max="4101" width="15.7109375" style="81" customWidth="1"/>
    <col min="4102" max="4352" width="9.140625" style="81"/>
    <col min="4353" max="4353" width="10.42578125" style="81" customWidth="1"/>
    <col min="4354" max="4354" width="34.42578125" style="81" customWidth="1"/>
    <col min="4355" max="4355" width="17.28515625" style="81" customWidth="1"/>
    <col min="4356" max="4356" width="17" style="81" customWidth="1"/>
    <col min="4357" max="4357" width="15.7109375" style="81" customWidth="1"/>
    <col min="4358" max="4608" width="9.140625" style="81"/>
    <col min="4609" max="4609" width="10.42578125" style="81" customWidth="1"/>
    <col min="4610" max="4610" width="34.42578125" style="81" customWidth="1"/>
    <col min="4611" max="4611" width="17.28515625" style="81" customWidth="1"/>
    <col min="4612" max="4612" width="17" style="81" customWidth="1"/>
    <col min="4613" max="4613" width="15.7109375" style="81" customWidth="1"/>
    <col min="4614" max="4864" width="9.140625" style="81"/>
    <col min="4865" max="4865" width="10.42578125" style="81" customWidth="1"/>
    <col min="4866" max="4866" width="34.42578125" style="81" customWidth="1"/>
    <col min="4867" max="4867" width="17.28515625" style="81" customWidth="1"/>
    <col min="4868" max="4868" width="17" style="81" customWidth="1"/>
    <col min="4869" max="4869" width="15.7109375" style="81" customWidth="1"/>
    <col min="4870" max="5120" width="9.140625" style="81"/>
    <col min="5121" max="5121" width="10.42578125" style="81" customWidth="1"/>
    <col min="5122" max="5122" width="34.42578125" style="81" customWidth="1"/>
    <col min="5123" max="5123" width="17.28515625" style="81" customWidth="1"/>
    <col min="5124" max="5124" width="17" style="81" customWidth="1"/>
    <col min="5125" max="5125" width="15.7109375" style="81" customWidth="1"/>
    <col min="5126" max="5376" width="9.140625" style="81"/>
    <col min="5377" max="5377" width="10.42578125" style="81" customWidth="1"/>
    <col min="5378" max="5378" width="34.42578125" style="81" customWidth="1"/>
    <col min="5379" max="5379" width="17.28515625" style="81" customWidth="1"/>
    <col min="5380" max="5380" width="17" style="81" customWidth="1"/>
    <col min="5381" max="5381" width="15.7109375" style="81" customWidth="1"/>
    <col min="5382" max="5632" width="9.140625" style="81"/>
    <col min="5633" max="5633" width="10.42578125" style="81" customWidth="1"/>
    <col min="5634" max="5634" width="34.42578125" style="81" customWidth="1"/>
    <col min="5635" max="5635" width="17.28515625" style="81" customWidth="1"/>
    <col min="5636" max="5636" width="17" style="81" customWidth="1"/>
    <col min="5637" max="5637" width="15.7109375" style="81" customWidth="1"/>
    <col min="5638" max="5888" width="9.140625" style="81"/>
    <col min="5889" max="5889" width="10.42578125" style="81" customWidth="1"/>
    <col min="5890" max="5890" width="34.42578125" style="81" customWidth="1"/>
    <col min="5891" max="5891" width="17.28515625" style="81" customWidth="1"/>
    <col min="5892" max="5892" width="17" style="81" customWidth="1"/>
    <col min="5893" max="5893" width="15.7109375" style="81" customWidth="1"/>
    <col min="5894" max="6144" width="9.140625" style="81"/>
    <col min="6145" max="6145" width="10.42578125" style="81" customWidth="1"/>
    <col min="6146" max="6146" width="34.42578125" style="81" customWidth="1"/>
    <col min="6147" max="6147" width="17.28515625" style="81" customWidth="1"/>
    <col min="6148" max="6148" width="17" style="81" customWidth="1"/>
    <col min="6149" max="6149" width="15.7109375" style="81" customWidth="1"/>
    <col min="6150" max="6400" width="9.140625" style="81"/>
    <col min="6401" max="6401" width="10.42578125" style="81" customWidth="1"/>
    <col min="6402" max="6402" width="34.42578125" style="81" customWidth="1"/>
    <col min="6403" max="6403" width="17.28515625" style="81" customWidth="1"/>
    <col min="6404" max="6404" width="17" style="81" customWidth="1"/>
    <col min="6405" max="6405" width="15.7109375" style="81" customWidth="1"/>
    <col min="6406" max="6656" width="9.140625" style="81"/>
    <col min="6657" max="6657" width="10.42578125" style="81" customWidth="1"/>
    <col min="6658" max="6658" width="34.42578125" style="81" customWidth="1"/>
    <col min="6659" max="6659" width="17.28515625" style="81" customWidth="1"/>
    <col min="6660" max="6660" width="17" style="81" customWidth="1"/>
    <col min="6661" max="6661" width="15.7109375" style="81" customWidth="1"/>
    <col min="6662" max="6912" width="9.140625" style="81"/>
    <col min="6913" max="6913" width="10.42578125" style="81" customWidth="1"/>
    <col min="6914" max="6914" width="34.42578125" style="81" customWidth="1"/>
    <col min="6915" max="6915" width="17.28515625" style="81" customWidth="1"/>
    <col min="6916" max="6916" width="17" style="81" customWidth="1"/>
    <col min="6917" max="6917" width="15.7109375" style="81" customWidth="1"/>
    <col min="6918" max="7168" width="9.140625" style="81"/>
    <col min="7169" max="7169" width="10.42578125" style="81" customWidth="1"/>
    <col min="7170" max="7170" width="34.42578125" style="81" customWidth="1"/>
    <col min="7171" max="7171" width="17.28515625" style="81" customWidth="1"/>
    <col min="7172" max="7172" width="17" style="81" customWidth="1"/>
    <col min="7173" max="7173" width="15.7109375" style="81" customWidth="1"/>
    <col min="7174" max="7424" width="9.140625" style="81"/>
    <col min="7425" max="7425" width="10.42578125" style="81" customWidth="1"/>
    <col min="7426" max="7426" width="34.42578125" style="81" customWidth="1"/>
    <col min="7427" max="7427" width="17.28515625" style="81" customWidth="1"/>
    <col min="7428" max="7428" width="17" style="81" customWidth="1"/>
    <col min="7429" max="7429" width="15.7109375" style="81" customWidth="1"/>
    <col min="7430" max="7680" width="9.140625" style="81"/>
    <col min="7681" max="7681" width="10.42578125" style="81" customWidth="1"/>
    <col min="7682" max="7682" width="34.42578125" style="81" customWidth="1"/>
    <col min="7683" max="7683" width="17.28515625" style="81" customWidth="1"/>
    <col min="7684" max="7684" width="17" style="81" customWidth="1"/>
    <col min="7685" max="7685" width="15.7109375" style="81" customWidth="1"/>
    <col min="7686" max="7936" width="9.140625" style="81"/>
    <col min="7937" max="7937" width="10.42578125" style="81" customWidth="1"/>
    <col min="7938" max="7938" width="34.42578125" style="81" customWidth="1"/>
    <col min="7939" max="7939" width="17.28515625" style="81" customWidth="1"/>
    <col min="7940" max="7940" width="17" style="81" customWidth="1"/>
    <col min="7941" max="7941" width="15.7109375" style="81" customWidth="1"/>
    <col min="7942" max="8192" width="9.140625" style="81"/>
    <col min="8193" max="8193" width="10.42578125" style="81" customWidth="1"/>
    <col min="8194" max="8194" width="34.42578125" style="81" customWidth="1"/>
    <col min="8195" max="8195" width="17.28515625" style="81" customWidth="1"/>
    <col min="8196" max="8196" width="17" style="81" customWidth="1"/>
    <col min="8197" max="8197" width="15.7109375" style="81" customWidth="1"/>
    <col min="8198" max="8448" width="9.140625" style="81"/>
    <col min="8449" max="8449" width="10.42578125" style="81" customWidth="1"/>
    <col min="8450" max="8450" width="34.42578125" style="81" customWidth="1"/>
    <col min="8451" max="8451" width="17.28515625" style="81" customWidth="1"/>
    <col min="8452" max="8452" width="17" style="81" customWidth="1"/>
    <col min="8453" max="8453" width="15.7109375" style="81" customWidth="1"/>
    <col min="8454" max="8704" width="9.140625" style="81"/>
    <col min="8705" max="8705" width="10.42578125" style="81" customWidth="1"/>
    <col min="8706" max="8706" width="34.42578125" style="81" customWidth="1"/>
    <col min="8707" max="8707" width="17.28515625" style="81" customWidth="1"/>
    <col min="8708" max="8708" width="17" style="81" customWidth="1"/>
    <col min="8709" max="8709" width="15.7109375" style="81" customWidth="1"/>
    <col min="8710" max="8960" width="9.140625" style="81"/>
    <col min="8961" max="8961" width="10.42578125" style="81" customWidth="1"/>
    <col min="8962" max="8962" width="34.42578125" style="81" customWidth="1"/>
    <col min="8963" max="8963" width="17.28515625" style="81" customWidth="1"/>
    <col min="8964" max="8964" width="17" style="81" customWidth="1"/>
    <col min="8965" max="8965" width="15.7109375" style="81" customWidth="1"/>
    <col min="8966" max="9216" width="9.140625" style="81"/>
    <col min="9217" max="9217" width="10.42578125" style="81" customWidth="1"/>
    <col min="9218" max="9218" width="34.42578125" style="81" customWidth="1"/>
    <col min="9219" max="9219" width="17.28515625" style="81" customWidth="1"/>
    <col min="9220" max="9220" width="17" style="81" customWidth="1"/>
    <col min="9221" max="9221" width="15.7109375" style="81" customWidth="1"/>
    <col min="9222" max="9472" width="9.140625" style="81"/>
    <col min="9473" max="9473" width="10.42578125" style="81" customWidth="1"/>
    <col min="9474" max="9474" width="34.42578125" style="81" customWidth="1"/>
    <col min="9475" max="9475" width="17.28515625" style="81" customWidth="1"/>
    <col min="9476" max="9476" width="17" style="81" customWidth="1"/>
    <col min="9477" max="9477" width="15.7109375" style="81" customWidth="1"/>
    <col min="9478" max="9728" width="9.140625" style="81"/>
    <col min="9729" max="9729" width="10.42578125" style="81" customWidth="1"/>
    <col min="9730" max="9730" width="34.42578125" style="81" customWidth="1"/>
    <col min="9731" max="9731" width="17.28515625" style="81" customWidth="1"/>
    <col min="9732" max="9732" width="17" style="81" customWidth="1"/>
    <col min="9733" max="9733" width="15.7109375" style="81" customWidth="1"/>
    <col min="9734" max="9984" width="9.140625" style="81"/>
    <col min="9985" max="9985" width="10.42578125" style="81" customWidth="1"/>
    <col min="9986" max="9986" width="34.42578125" style="81" customWidth="1"/>
    <col min="9987" max="9987" width="17.28515625" style="81" customWidth="1"/>
    <col min="9988" max="9988" width="17" style="81" customWidth="1"/>
    <col min="9989" max="9989" width="15.7109375" style="81" customWidth="1"/>
    <col min="9990" max="10240" width="9.140625" style="81"/>
    <col min="10241" max="10241" width="10.42578125" style="81" customWidth="1"/>
    <col min="10242" max="10242" width="34.42578125" style="81" customWidth="1"/>
    <col min="10243" max="10243" width="17.28515625" style="81" customWidth="1"/>
    <col min="10244" max="10244" width="17" style="81" customWidth="1"/>
    <col min="10245" max="10245" width="15.7109375" style="81" customWidth="1"/>
    <col min="10246" max="10496" width="9.140625" style="81"/>
    <col min="10497" max="10497" width="10.42578125" style="81" customWidth="1"/>
    <col min="10498" max="10498" width="34.42578125" style="81" customWidth="1"/>
    <col min="10499" max="10499" width="17.28515625" style="81" customWidth="1"/>
    <col min="10500" max="10500" width="17" style="81" customWidth="1"/>
    <col min="10501" max="10501" width="15.7109375" style="81" customWidth="1"/>
    <col min="10502" max="10752" width="9.140625" style="81"/>
    <col min="10753" max="10753" width="10.42578125" style="81" customWidth="1"/>
    <col min="10754" max="10754" width="34.42578125" style="81" customWidth="1"/>
    <col min="10755" max="10755" width="17.28515625" style="81" customWidth="1"/>
    <col min="10756" max="10756" width="17" style="81" customWidth="1"/>
    <col min="10757" max="10757" width="15.7109375" style="81" customWidth="1"/>
    <col min="10758" max="11008" width="9.140625" style="81"/>
    <col min="11009" max="11009" width="10.42578125" style="81" customWidth="1"/>
    <col min="11010" max="11010" width="34.42578125" style="81" customWidth="1"/>
    <col min="11011" max="11011" width="17.28515625" style="81" customWidth="1"/>
    <col min="11012" max="11012" width="17" style="81" customWidth="1"/>
    <col min="11013" max="11013" width="15.7109375" style="81" customWidth="1"/>
    <col min="11014" max="11264" width="9.140625" style="81"/>
    <col min="11265" max="11265" width="10.42578125" style="81" customWidth="1"/>
    <col min="11266" max="11266" width="34.42578125" style="81" customWidth="1"/>
    <col min="11267" max="11267" width="17.28515625" style="81" customWidth="1"/>
    <col min="11268" max="11268" width="17" style="81" customWidth="1"/>
    <col min="11269" max="11269" width="15.7109375" style="81" customWidth="1"/>
    <col min="11270" max="11520" width="9.140625" style="81"/>
    <col min="11521" max="11521" width="10.42578125" style="81" customWidth="1"/>
    <col min="11522" max="11522" width="34.42578125" style="81" customWidth="1"/>
    <col min="11523" max="11523" width="17.28515625" style="81" customWidth="1"/>
    <col min="11524" max="11524" width="17" style="81" customWidth="1"/>
    <col min="11525" max="11525" width="15.7109375" style="81" customWidth="1"/>
    <col min="11526" max="11776" width="9.140625" style="81"/>
    <col min="11777" max="11777" width="10.42578125" style="81" customWidth="1"/>
    <col min="11778" max="11778" width="34.42578125" style="81" customWidth="1"/>
    <col min="11779" max="11779" width="17.28515625" style="81" customWidth="1"/>
    <col min="11780" max="11780" width="17" style="81" customWidth="1"/>
    <col min="11781" max="11781" width="15.7109375" style="81" customWidth="1"/>
    <col min="11782" max="12032" width="9.140625" style="81"/>
    <col min="12033" max="12033" width="10.42578125" style="81" customWidth="1"/>
    <col min="12034" max="12034" width="34.42578125" style="81" customWidth="1"/>
    <col min="12035" max="12035" width="17.28515625" style="81" customWidth="1"/>
    <col min="12036" max="12036" width="17" style="81" customWidth="1"/>
    <col min="12037" max="12037" width="15.7109375" style="81" customWidth="1"/>
    <col min="12038" max="12288" width="9.140625" style="81"/>
    <col min="12289" max="12289" width="10.42578125" style="81" customWidth="1"/>
    <col min="12290" max="12290" width="34.42578125" style="81" customWidth="1"/>
    <col min="12291" max="12291" width="17.28515625" style="81" customWidth="1"/>
    <col min="12292" max="12292" width="17" style="81" customWidth="1"/>
    <col min="12293" max="12293" width="15.7109375" style="81" customWidth="1"/>
    <col min="12294" max="12544" width="9.140625" style="81"/>
    <col min="12545" max="12545" width="10.42578125" style="81" customWidth="1"/>
    <col min="12546" max="12546" width="34.42578125" style="81" customWidth="1"/>
    <col min="12547" max="12547" width="17.28515625" style="81" customWidth="1"/>
    <col min="12548" max="12548" width="17" style="81" customWidth="1"/>
    <col min="12549" max="12549" width="15.7109375" style="81" customWidth="1"/>
    <col min="12550" max="12800" width="9.140625" style="81"/>
    <col min="12801" max="12801" width="10.42578125" style="81" customWidth="1"/>
    <col min="12802" max="12802" width="34.42578125" style="81" customWidth="1"/>
    <col min="12803" max="12803" width="17.28515625" style="81" customWidth="1"/>
    <col min="12804" max="12804" width="17" style="81" customWidth="1"/>
    <col min="12805" max="12805" width="15.7109375" style="81" customWidth="1"/>
    <col min="12806" max="13056" width="9.140625" style="81"/>
    <col min="13057" max="13057" width="10.42578125" style="81" customWidth="1"/>
    <col min="13058" max="13058" width="34.42578125" style="81" customWidth="1"/>
    <col min="13059" max="13059" width="17.28515625" style="81" customWidth="1"/>
    <col min="13060" max="13060" width="17" style="81" customWidth="1"/>
    <col min="13061" max="13061" width="15.7109375" style="81" customWidth="1"/>
    <col min="13062" max="13312" width="9.140625" style="81"/>
    <col min="13313" max="13313" width="10.42578125" style="81" customWidth="1"/>
    <col min="13314" max="13314" width="34.42578125" style="81" customWidth="1"/>
    <col min="13315" max="13315" width="17.28515625" style="81" customWidth="1"/>
    <col min="13316" max="13316" width="17" style="81" customWidth="1"/>
    <col min="13317" max="13317" width="15.7109375" style="81" customWidth="1"/>
    <col min="13318" max="13568" width="9.140625" style="81"/>
    <col min="13569" max="13569" width="10.42578125" style="81" customWidth="1"/>
    <col min="13570" max="13570" width="34.42578125" style="81" customWidth="1"/>
    <col min="13571" max="13571" width="17.28515625" style="81" customWidth="1"/>
    <col min="13572" max="13572" width="17" style="81" customWidth="1"/>
    <col min="13573" max="13573" width="15.7109375" style="81" customWidth="1"/>
    <col min="13574" max="13824" width="9.140625" style="81"/>
    <col min="13825" max="13825" width="10.42578125" style="81" customWidth="1"/>
    <col min="13826" max="13826" width="34.42578125" style="81" customWidth="1"/>
    <col min="13827" max="13827" width="17.28515625" style="81" customWidth="1"/>
    <col min="13828" max="13828" width="17" style="81" customWidth="1"/>
    <col min="13829" max="13829" width="15.7109375" style="81" customWidth="1"/>
    <col min="13830" max="14080" width="9.140625" style="81"/>
    <col min="14081" max="14081" width="10.42578125" style="81" customWidth="1"/>
    <col min="14082" max="14082" width="34.42578125" style="81" customWidth="1"/>
    <col min="14083" max="14083" width="17.28515625" style="81" customWidth="1"/>
    <col min="14084" max="14084" width="17" style="81" customWidth="1"/>
    <col min="14085" max="14085" width="15.7109375" style="81" customWidth="1"/>
    <col min="14086" max="14336" width="9.140625" style="81"/>
    <col min="14337" max="14337" width="10.42578125" style="81" customWidth="1"/>
    <col min="14338" max="14338" width="34.42578125" style="81" customWidth="1"/>
    <col min="14339" max="14339" width="17.28515625" style="81" customWidth="1"/>
    <col min="14340" max="14340" width="17" style="81" customWidth="1"/>
    <col min="14341" max="14341" width="15.7109375" style="81" customWidth="1"/>
    <col min="14342" max="14592" width="9.140625" style="81"/>
    <col min="14593" max="14593" width="10.42578125" style="81" customWidth="1"/>
    <col min="14594" max="14594" width="34.42578125" style="81" customWidth="1"/>
    <col min="14595" max="14595" width="17.28515625" style="81" customWidth="1"/>
    <col min="14596" max="14596" width="17" style="81" customWidth="1"/>
    <col min="14597" max="14597" width="15.7109375" style="81" customWidth="1"/>
    <col min="14598" max="14848" width="9.140625" style="81"/>
    <col min="14849" max="14849" width="10.42578125" style="81" customWidth="1"/>
    <col min="14850" max="14850" width="34.42578125" style="81" customWidth="1"/>
    <col min="14851" max="14851" width="17.28515625" style="81" customWidth="1"/>
    <col min="14852" max="14852" width="17" style="81" customWidth="1"/>
    <col min="14853" max="14853" width="15.7109375" style="81" customWidth="1"/>
    <col min="14854" max="15104" width="9.140625" style="81"/>
    <col min="15105" max="15105" width="10.42578125" style="81" customWidth="1"/>
    <col min="15106" max="15106" width="34.42578125" style="81" customWidth="1"/>
    <col min="15107" max="15107" width="17.28515625" style="81" customWidth="1"/>
    <col min="15108" max="15108" width="17" style="81" customWidth="1"/>
    <col min="15109" max="15109" width="15.7109375" style="81" customWidth="1"/>
    <col min="15110" max="15360" width="9.140625" style="81"/>
    <col min="15361" max="15361" width="10.42578125" style="81" customWidth="1"/>
    <col min="15362" max="15362" width="34.42578125" style="81" customWidth="1"/>
    <col min="15363" max="15363" width="17.28515625" style="81" customWidth="1"/>
    <col min="15364" max="15364" width="17" style="81" customWidth="1"/>
    <col min="15365" max="15365" width="15.7109375" style="81" customWidth="1"/>
    <col min="15366" max="15616" width="9.140625" style="81"/>
    <col min="15617" max="15617" width="10.42578125" style="81" customWidth="1"/>
    <col min="15618" max="15618" width="34.42578125" style="81" customWidth="1"/>
    <col min="15619" max="15619" width="17.28515625" style="81" customWidth="1"/>
    <col min="15620" max="15620" width="17" style="81" customWidth="1"/>
    <col min="15621" max="15621" width="15.7109375" style="81" customWidth="1"/>
    <col min="15622" max="15872" width="9.140625" style="81"/>
    <col min="15873" max="15873" width="10.42578125" style="81" customWidth="1"/>
    <col min="15874" max="15874" width="34.42578125" style="81" customWidth="1"/>
    <col min="15875" max="15875" width="17.28515625" style="81" customWidth="1"/>
    <col min="15876" max="15876" width="17" style="81" customWidth="1"/>
    <col min="15877" max="15877" width="15.7109375" style="81" customWidth="1"/>
    <col min="15878" max="16128" width="9.140625" style="81"/>
    <col min="16129" max="16129" width="10.42578125" style="81" customWidth="1"/>
    <col min="16130" max="16130" width="34.42578125" style="81" customWidth="1"/>
    <col min="16131" max="16131" width="17.28515625" style="81" customWidth="1"/>
    <col min="16132" max="16132" width="17" style="81" customWidth="1"/>
    <col min="16133" max="16133" width="15.7109375" style="81" customWidth="1"/>
    <col min="16134" max="16384" width="9.140625" style="81"/>
  </cols>
  <sheetData>
    <row r="1" spans="1:8">
      <c r="C1" s="82"/>
    </row>
    <row r="2" spans="1:8">
      <c r="C2" s="82"/>
    </row>
    <row r="3" spans="1:8">
      <c r="C3" s="82"/>
    </row>
    <row r="4" spans="1:8">
      <c r="C4" s="82"/>
    </row>
    <row r="7" spans="1:8">
      <c r="A7" s="80"/>
      <c r="B7" s="80"/>
      <c r="C7" s="80"/>
      <c r="D7" s="84"/>
      <c r="E7" s="84"/>
      <c r="F7" s="80"/>
      <c r="G7" s="80"/>
      <c r="H7" s="80"/>
    </row>
    <row r="8" spans="1:8" ht="60.6" customHeight="1">
      <c r="A8" s="403" t="s">
        <v>492</v>
      </c>
      <c r="B8" s="403"/>
      <c r="C8" s="403"/>
      <c r="D8" s="403"/>
      <c r="E8" s="403"/>
      <c r="F8" s="80"/>
      <c r="G8" s="80"/>
      <c r="H8" s="80"/>
    </row>
    <row r="9" spans="1:8">
      <c r="A9" s="80"/>
      <c r="B9" s="80"/>
      <c r="C9" s="80"/>
      <c r="D9" s="84"/>
      <c r="E9" s="84"/>
      <c r="F9" s="80"/>
      <c r="G9" s="80"/>
      <c r="H9" s="80"/>
    </row>
    <row r="10" spans="1:8">
      <c r="A10" s="80"/>
      <c r="B10" s="80"/>
      <c r="D10" s="84"/>
      <c r="E10" s="85" t="s">
        <v>493</v>
      </c>
      <c r="F10" s="80"/>
      <c r="G10" s="80"/>
      <c r="H10" s="80"/>
    </row>
    <row r="11" spans="1:8" ht="34.9" customHeight="1">
      <c r="A11" s="404" t="s">
        <v>494</v>
      </c>
      <c r="B11" s="406" t="s">
        <v>495</v>
      </c>
      <c r="C11" s="408" t="s">
        <v>496</v>
      </c>
      <c r="D11" s="409"/>
      <c r="E11" s="410"/>
      <c r="F11" s="80"/>
      <c r="G11" s="80"/>
      <c r="H11" s="80"/>
    </row>
    <row r="12" spans="1:8" ht="15.75">
      <c r="A12" s="405"/>
      <c r="B12" s="407"/>
      <c r="C12" s="86">
        <v>2018</v>
      </c>
      <c r="D12" s="87">
        <v>2019</v>
      </c>
      <c r="E12" s="87">
        <v>2020</v>
      </c>
      <c r="F12" s="80"/>
      <c r="G12" s="80"/>
      <c r="H12" s="80"/>
    </row>
    <row r="13" spans="1:8" ht="18.75">
      <c r="A13" s="88">
        <v>1</v>
      </c>
      <c r="B13" s="89" t="s">
        <v>497</v>
      </c>
      <c r="C13" s="90">
        <v>1653.9</v>
      </c>
      <c r="D13" s="91">
        <v>540.6</v>
      </c>
      <c r="E13" s="92">
        <v>408.2</v>
      </c>
      <c r="F13" s="80"/>
      <c r="G13" s="80"/>
      <c r="H13" s="80"/>
    </row>
    <row r="14" spans="1:8" ht="18.75">
      <c r="A14" s="88">
        <v>2</v>
      </c>
      <c r="B14" s="89" t="s">
        <v>498</v>
      </c>
      <c r="C14" s="90">
        <v>5045.8</v>
      </c>
      <c r="D14" s="92">
        <v>4036.6</v>
      </c>
      <c r="E14" s="92">
        <v>4044.9</v>
      </c>
      <c r="F14" s="80"/>
      <c r="G14" s="80"/>
      <c r="H14" s="80"/>
    </row>
    <row r="15" spans="1:8" ht="18.75">
      <c r="A15" s="88">
        <v>3</v>
      </c>
      <c r="B15" s="89" t="s">
        <v>499</v>
      </c>
      <c r="C15" s="90">
        <v>3580.7</v>
      </c>
      <c r="D15" s="92">
        <v>2944.9</v>
      </c>
      <c r="E15" s="92">
        <v>2917</v>
      </c>
      <c r="F15" s="80"/>
      <c r="G15" s="80"/>
      <c r="H15" s="80"/>
    </row>
    <row r="16" spans="1:8" ht="18.75">
      <c r="A16" s="88">
        <v>4</v>
      </c>
      <c r="B16" s="89" t="s">
        <v>500</v>
      </c>
      <c r="C16" s="90">
        <v>6085.6</v>
      </c>
      <c r="D16" s="92">
        <v>5038.8999999999996</v>
      </c>
      <c r="E16" s="92">
        <v>5013</v>
      </c>
      <c r="F16" s="80"/>
      <c r="G16" s="80"/>
      <c r="H16" s="80"/>
    </row>
    <row r="17" spans="1:8" ht="18.75">
      <c r="A17" s="88">
        <v>5</v>
      </c>
      <c r="B17" s="89" t="s">
        <v>501</v>
      </c>
      <c r="C17" s="90">
        <v>1809.1</v>
      </c>
      <c r="D17" s="92">
        <v>963.6</v>
      </c>
      <c r="E17" s="92">
        <v>913.9</v>
      </c>
      <c r="F17" s="80"/>
      <c r="G17" s="80"/>
      <c r="H17" s="80"/>
    </row>
    <row r="18" spans="1:8" ht="18.75">
      <c r="A18" s="88">
        <v>6</v>
      </c>
      <c r="B18" s="89" t="s">
        <v>502</v>
      </c>
      <c r="C18" s="90">
        <v>1499.9</v>
      </c>
      <c r="D18" s="92">
        <v>1174.3</v>
      </c>
      <c r="E18" s="92">
        <v>1171.7</v>
      </c>
      <c r="F18" s="80"/>
      <c r="G18" s="80"/>
      <c r="H18" s="80"/>
    </row>
    <row r="19" spans="1:8" ht="18.75">
      <c r="A19" s="88">
        <v>7</v>
      </c>
      <c r="B19" s="89" t="s">
        <v>503</v>
      </c>
      <c r="C19" s="90">
        <v>4072.3</v>
      </c>
      <c r="D19" s="92">
        <v>3021.8</v>
      </c>
      <c r="E19" s="92">
        <v>2983.7</v>
      </c>
      <c r="F19" s="80"/>
      <c r="G19" s="80"/>
      <c r="H19" s="80"/>
    </row>
    <row r="20" spans="1:8" ht="18.75">
      <c r="A20" s="88">
        <v>8</v>
      </c>
      <c r="B20" s="89" t="s">
        <v>504</v>
      </c>
      <c r="C20" s="90">
        <v>670.8</v>
      </c>
      <c r="D20" s="92">
        <v>23</v>
      </c>
      <c r="E20" s="92">
        <v>0</v>
      </c>
      <c r="F20" s="80"/>
      <c r="G20" s="80"/>
      <c r="H20" s="80"/>
    </row>
    <row r="21" spans="1:8" ht="18.75">
      <c r="A21" s="88">
        <v>9</v>
      </c>
      <c r="B21" s="89" t="s">
        <v>505</v>
      </c>
      <c r="C21" s="90">
        <v>2822.2</v>
      </c>
      <c r="D21" s="92">
        <v>2243.1999999999998</v>
      </c>
      <c r="E21" s="92">
        <v>2246.9</v>
      </c>
      <c r="F21" s="80"/>
      <c r="G21" s="80"/>
      <c r="H21" s="80"/>
    </row>
    <row r="22" spans="1:8" ht="18.75">
      <c r="A22" s="88">
        <v>10</v>
      </c>
      <c r="B22" s="89" t="s">
        <v>506</v>
      </c>
      <c r="C22" s="90">
        <v>4474.6000000000004</v>
      </c>
      <c r="D22" s="92">
        <v>3598.9</v>
      </c>
      <c r="E22" s="92">
        <v>3585.8</v>
      </c>
      <c r="F22" s="80"/>
      <c r="G22" s="80"/>
      <c r="H22" s="80"/>
    </row>
    <row r="23" spans="1:8" ht="18.75">
      <c r="A23" s="88">
        <v>11</v>
      </c>
      <c r="B23" s="89" t="s">
        <v>507</v>
      </c>
      <c r="C23" s="90">
        <v>1815.9</v>
      </c>
      <c r="D23" s="92">
        <v>1508.3</v>
      </c>
      <c r="E23" s="92">
        <v>1486</v>
      </c>
      <c r="F23" s="80"/>
      <c r="G23" s="80"/>
      <c r="H23" s="80"/>
    </row>
    <row r="24" spans="1:8" ht="18.75">
      <c r="A24" s="88">
        <v>12</v>
      </c>
      <c r="B24" s="89" t="s">
        <v>508</v>
      </c>
      <c r="C24" s="90">
        <v>2124.9</v>
      </c>
      <c r="D24" s="92">
        <v>1758.7</v>
      </c>
      <c r="E24" s="92">
        <v>1724</v>
      </c>
      <c r="F24" s="80"/>
      <c r="G24" s="80"/>
      <c r="H24" s="80"/>
    </row>
    <row r="25" spans="1:8" ht="18.75">
      <c r="A25" s="88">
        <v>13</v>
      </c>
      <c r="B25" s="89" t="s">
        <v>509</v>
      </c>
      <c r="C25" s="90">
        <v>5422</v>
      </c>
      <c r="D25" s="92">
        <v>4140.8999999999996</v>
      </c>
      <c r="E25" s="92">
        <v>4145.3999999999996</v>
      </c>
      <c r="F25" s="80"/>
      <c r="G25" s="80"/>
      <c r="H25" s="80"/>
    </row>
    <row r="26" spans="1:8" ht="18.75">
      <c r="A26" s="88">
        <v>14</v>
      </c>
      <c r="B26" s="89" t="s">
        <v>510</v>
      </c>
      <c r="C26" s="90">
        <v>3022.1</v>
      </c>
      <c r="D26" s="92">
        <v>2492.3000000000002</v>
      </c>
      <c r="E26" s="92">
        <v>2500.6</v>
      </c>
      <c r="F26" s="80"/>
      <c r="G26" s="80"/>
      <c r="H26" s="80"/>
    </row>
    <row r="27" spans="1:8" ht="18.75">
      <c r="A27" s="88">
        <v>15</v>
      </c>
      <c r="B27" s="89" t="s">
        <v>511</v>
      </c>
      <c r="C27" s="90">
        <v>2565.6999999999998</v>
      </c>
      <c r="D27" s="92">
        <v>2142.4</v>
      </c>
      <c r="E27" s="92">
        <v>2123.1</v>
      </c>
      <c r="F27" s="80"/>
      <c r="G27" s="80"/>
      <c r="H27" s="80"/>
    </row>
    <row r="28" spans="1:8" ht="18.75">
      <c r="A28" s="88">
        <v>16</v>
      </c>
      <c r="B28" s="89" t="s">
        <v>512</v>
      </c>
      <c r="C28" s="90">
        <v>1146.4000000000001</v>
      </c>
      <c r="D28" s="92">
        <v>953.9</v>
      </c>
      <c r="E28" s="92">
        <v>941</v>
      </c>
      <c r="F28" s="80"/>
      <c r="G28" s="80"/>
      <c r="H28" s="80"/>
    </row>
    <row r="29" spans="1:8" ht="18.75">
      <c r="A29" s="88">
        <v>17</v>
      </c>
      <c r="B29" s="89" t="s">
        <v>513</v>
      </c>
      <c r="C29" s="90">
        <v>2322.4</v>
      </c>
      <c r="D29" s="93">
        <v>1812.9</v>
      </c>
      <c r="E29" s="94">
        <v>1812.9</v>
      </c>
    </row>
    <row r="30" spans="1:8" ht="19.5" customHeight="1">
      <c r="A30" s="88">
        <v>18</v>
      </c>
      <c r="B30" s="89" t="s">
        <v>514</v>
      </c>
      <c r="C30" s="90">
        <v>5340.2</v>
      </c>
      <c r="D30" s="93">
        <v>4080.7</v>
      </c>
      <c r="E30" s="93">
        <v>4040.4</v>
      </c>
    </row>
    <row r="31" spans="1:8" ht="18.75">
      <c r="A31" s="95" t="s">
        <v>515</v>
      </c>
      <c r="B31" s="96" t="s">
        <v>516</v>
      </c>
      <c r="C31" s="97">
        <f>C13+C14+C15+C16+C17+C18+C19+C20+C21+C22+C23+C24+C25+C26+C27+C28+C29+C30</f>
        <v>55474.5</v>
      </c>
      <c r="D31" s="97">
        <f>D13+D14+D15+D16+D17+D18+D19+D20+D21+D22+D23+D24+D25+D26+D27+D28+D29+D30</f>
        <v>42475.900000000009</v>
      </c>
      <c r="E31" s="97">
        <f>E13+E14+E15+E16+E17+E18+E19+E20+E21+E22+E23+E24+E25+E26+E27+E28+E29+E30</f>
        <v>42058.5</v>
      </c>
    </row>
    <row r="32" spans="1:8">
      <c r="A32" s="98"/>
      <c r="B32" s="98"/>
      <c r="C32" s="98"/>
    </row>
    <row r="33" spans="1:9">
      <c r="A33" s="98"/>
      <c r="B33" s="98"/>
      <c r="C33" s="98"/>
    </row>
    <row r="34" spans="1:9">
      <c r="A34" s="98"/>
      <c r="B34" s="98"/>
      <c r="C34" s="98"/>
    </row>
    <row r="35" spans="1:9" s="50" customFormat="1" ht="15.75">
      <c r="A35" s="50" t="s">
        <v>491</v>
      </c>
      <c r="B35" s="51"/>
      <c r="C35" s="51"/>
      <c r="D35" s="411" t="s">
        <v>456</v>
      </c>
      <c r="E35" s="411"/>
      <c r="G35" s="99"/>
      <c r="H35" s="99"/>
      <c r="I35" s="99"/>
    </row>
  </sheetData>
  <mergeCells count="5">
    <mergeCell ref="A8:E8"/>
    <mergeCell ref="A11:A12"/>
    <mergeCell ref="B11:B12"/>
    <mergeCell ref="C11:E11"/>
    <mergeCell ref="D35:E35"/>
  </mergeCells>
  <pageMargins left="0.78740157480314965" right="0.39370078740157483" top="0.78740157480314965" bottom="0.39370078740157483" header="0.31496062992125984" footer="0"/>
  <pageSetup paperSize="9" scale="95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topLeftCell="C1" workbookViewId="0">
      <selection activeCell="J29" sqref="J29"/>
    </sheetView>
  </sheetViews>
  <sheetFormatPr defaultColWidth="8.85546875" defaultRowHeight="12.75"/>
  <cols>
    <col min="1" max="16384" width="8.85546875" style="79"/>
  </cols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G18" sqref="G18"/>
    </sheetView>
  </sheetViews>
  <sheetFormatPr defaultColWidth="9.140625" defaultRowHeight="15"/>
  <cols>
    <col min="1" max="1" width="10.42578125" style="81" customWidth="1"/>
    <col min="2" max="2" width="34.42578125" style="81" customWidth="1"/>
    <col min="3" max="3" width="17.28515625" style="81" customWidth="1"/>
    <col min="4" max="4" width="17" style="83" customWidth="1"/>
    <col min="5" max="5" width="15.7109375" style="83" customWidth="1"/>
    <col min="6" max="256" width="9.140625" style="81"/>
    <col min="257" max="257" width="10.42578125" style="81" customWidth="1"/>
    <col min="258" max="258" width="34.42578125" style="81" customWidth="1"/>
    <col min="259" max="259" width="17.28515625" style="81" customWidth="1"/>
    <col min="260" max="260" width="17" style="81" customWidth="1"/>
    <col min="261" max="261" width="15.7109375" style="81" customWidth="1"/>
    <col min="262" max="512" width="9.140625" style="81"/>
    <col min="513" max="513" width="10.42578125" style="81" customWidth="1"/>
    <col min="514" max="514" width="34.42578125" style="81" customWidth="1"/>
    <col min="515" max="515" width="17.28515625" style="81" customWidth="1"/>
    <col min="516" max="516" width="17" style="81" customWidth="1"/>
    <col min="517" max="517" width="15.7109375" style="81" customWidth="1"/>
    <col min="518" max="768" width="9.140625" style="81"/>
    <col min="769" max="769" width="10.42578125" style="81" customWidth="1"/>
    <col min="770" max="770" width="34.42578125" style="81" customWidth="1"/>
    <col min="771" max="771" width="17.28515625" style="81" customWidth="1"/>
    <col min="772" max="772" width="17" style="81" customWidth="1"/>
    <col min="773" max="773" width="15.7109375" style="81" customWidth="1"/>
    <col min="774" max="1024" width="9.140625" style="81"/>
    <col min="1025" max="1025" width="10.42578125" style="81" customWidth="1"/>
    <col min="1026" max="1026" width="34.42578125" style="81" customWidth="1"/>
    <col min="1027" max="1027" width="17.28515625" style="81" customWidth="1"/>
    <col min="1028" max="1028" width="17" style="81" customWidth="1"/>
    <col min="1029" max="1029" width="15.7109375" style="81" customWidth="1"/>
    <col min="1030" max="1280" width="9.140625" style="81"/>
    <col min="1281" max="1281" width="10.42578125" style="81" customWidth="1"/>
    <col min="1282" max="1282" width="34.42578125" style="81" customWidth="1"/>
    <col min="1283" max="1283" width="17.28515625" style="81" customWidth="1"/>
    <col min="1284" max="1284" width="17" style="81" customWidth="1"/>
    <col min="1285" max="1285" width="15.7109375" style="81" customWidth="1"/>
    <col min="1286" max="1536" width="9.140625" style="81"/>
    <col min="1537" max="1537" width="10.42578125" style="81" customWidth="1"/>
    <col min="1538" max="1538" width="34.42578125" style="81" customWidth="1"/>
    <col min="1539" max="1539" width="17.28515625" style="81" customWidth="1"/>
    <col min="1540" max="1540" width="17" style="81" customWidth="1"/>
    <col min="1541" max="1541" width="15.7109375" style="81" customWidth="1"/>
    <col min="1542" max="1792" width="9.140625" style="81"/>
    <col min="1793" max="1793" width="10.42578125" style="81" customWidth="1"/>
    <col min="1794" max="1794" width="34.42578125" style="81" customWidth="1"/>
    <col min="1795" max="1795" width="17.28515625" style="81" customWidth="1"/>
    <col min="1796" max="1796" width="17" style="81" customWidth="1"/>
    <col min="1797" max="1797" width="15.7109375" style="81" customWidth="1"/>
    <col min="1798" max="2048" width="9.140625" style="81"/>
    <col min="2049" max="2049" width="10.42578125" style="81" customWidth="1"/>
    <col min="2050" max="2050" width="34.42578125" style="81" customWidth="1"/>
    <col min="2051" max="2051" width="17.28515625" style="81" customWidth="1"/>
    <col min="2052" max="2052" width="17" style="81" customWidth="1"/>
    <col min="2053" max="2053" width="15.7109375" style="81" customWidth="1"/>
    <col min="2054" max="2304" width="9.140625" style="81"/>
    <col min="2305" max="2305" width="10.42578125" style="81" customWidth="1"/>
    <col min="2306" max="2306" width="34.42578125" style="81" customWidth="1"/>
    <col min="2307" max="2307" width="17.28515625" style="81" customWidth="1"/>
    <col min="2308" max="2308" width="17" style="81" customWidth="1"/>
    <col min="2309" max="2309" width="15.7109375" style="81" customWidth="1"/>
    <col min="2310" max="2560" width="9.140625" style="81"/>
    <col min="2561" max="2561" width="10.42578125" style="81" customWidth="1"/>
    <col min="2562" max="2562" width="34.42578125" style="81" customWidth="1"/>
    <col min="2563" max="2563" width="17.28515625" style="81" customWidth="1"/>
    <col min="2564" max="2564" width="17" style="81" customWidth="1"/>
    <col min="2565" max="2565" width="15.7109375" style="81" customWidth="1"/>
    <col min="2566" max="2816" width="9.140625" style="81"/>
    <col min="2817" max="2817" width="10.42578125" style="81" customWidth="1"/>
    <col min="2818" max="2818" width="34.42578125" style="81" customWidth="1"/>
    <col min="2819" max="2819" width="17.28515625" style="81" customWidth="1"/>
    <col min="2820" max="2820" width="17" style="81" customWidth="1"/>
    <col min="2821" max="2821" width="15.7109375" style="81" customWidth="1"/>
    <col min="2822" max="3072" width="9.140625" style="81"/>
    <col min="3073" max="3073" width="10.42578125" style="81" customWidth="1"/>
    <col min="3074" max="3074" width="34.42578125" style="81" customWidth="1"/>
    <col min="3075" max="3075" width="17.28515625" style="81" customWidth="1"/>
    <col min="3076" max="3076" width="17" style="81" customWidth="1"/>
    <col min="3077" max="3077" width="15.7109375" style="81" customWidth="1"/>
    <col min="3078" max="3328" width="9.140625" style="81"/>
    <col min="3329" max="3329" width="10.42578125" style="81" customWidth="1"/>
    <col min="3330" max="3330" width="34.42578125" style="81" customWidth="1"/>
    <col min="3331" max="3331" width="17.28515625" style="81" customWidth="1"/>
    <col min="3332" max="3332" width="17" style="81" customWidth="1"/>
    <col min="3333" max="3333" width="15.7109375" style="81" customWidth="1"/>
    <col min="3334" max="3584" width="9.140625" style="81"/>
    <col min="3585" max="3585" width="10.42578125" style="81" customWidth="1"/>
    <col min="3586" max="3586" width="34.42578125" style="81" customWidth="1"/>
    <col min="3587" max="3587" width="17.28515625" style="81" customWidth="1"/>
    <col min="3588" max="3588" width="17" style="81" customWidth="1"/>
    <col min="3589" max="3589" width="15.7109375" style="81" customWidth="1"/>
    <col min="3590" max="3840" width="9.140625" style="81"/>
    <col min="3841" max="3841" width="10.42578125" style="81" customWidth="1"/>
    <col min="3842" max="3842" width="34.42578125" style="81" customWidth="1"/>
    <col min="3843" max="3843" width="17.28515625" style="81" customWidth="1"/>
    <col min="3844" max="3844" width="17" style="81" customWidth="1"/>
    <col min="3845" max="3845" width="15.7109375" style="81" customWidth="1"/>
    <col min="3846" max="4096" width="9.140625" style="81"/>
    <col min="4097" max="4097" width="10.42578125" style="81" customWidth="1"/>
    <col min="4098" max="4098" width="34.42578125" style="81" customWidth="1"/>
    <col min="4099" max="4099" width="17.28515625" style="81" customWidth="1"/>
    <col min="4100" max="4100" width="17" style="81" customWidth="1"/>
    <col min="4101" max="4101" width="15.7109375" style="81" customWidth="1"/>
    <col min="4102" max="4352" width="9.140625" style="81"/>
    <col min="4353" max="4353" width="10.42578125" style="81" customWidth="1"/>
    <col min="4354" max="4354" width="34.42578125" style="81" customWidth="1"/>
    <col min="4355" max="4355" width="17.28515625" style="81" customWidth="1"/>
    <col min="4356" max="4356" width="17" style="81" customWidth="1"/>
    <col min="4357" max="4357" width="15.7109375" style="81" customWidth="1"/>
    <col min="4358" max="4608" width="9.140625" style="81"/>
    <col min="4609" max="4609" width="10.42578125" style="81" customWidth="1"/>
    <col min="4610" max="4610" width="34.42578125" style="81" customWidth="1"/>
    <col min="4611" max="4611" width="17.28515625" style="81" customWidth="1"/>
    <col min="4612" max="4612" width="17" style="81" customWidth="1"/>
    <col min="4613" max="4613" width="15.7109375" style="81" customWidth="1"/>
    <col min="4614" max="4864" width="9.140625" style="81"/>
    <col min="4865" max="4865" width="10.42578125" style="81" customWidth="1"/>
    <col min="4866" max="4866" width="34.42578125" style="81" customWidth="1"/>
    <col min="4867" max="4867" width="17.28515625" style="81" customWidth="1"/>
    <col min="4868" max="4868" width="17" style="81" customWidth="1"/>
    <col min="4869" max="4869" width="15.7109375" style="81" customWidth="1"/>
    <col min="4870" max="5120" width="9.140625" style="81"/>
    <col min="5121" max="5121" width="10.42578125" style="81" customWidth="1"/>
    <col min="5122" max="5122" width="34.42578125" style="81" customWidth="1"/>
    <col min="5123" max="5123" width="17.28515625" style="81" customWidth="1"/>
    <col min="5124" max="5124" width="17" style="81" customWidth="1"/>
    <col min="5125" max="5125" width="15.7109375" style="81" customWidth="1"/>
    <col min="5126" max="5376" width="9.140625" style="81"/>
    <col min="5377" max="5377" width="10.42578125" style="81" customWidth="1"/>
    <col min="5378" max="5378" width="34.42578125" style="81" customWidth="1"/>
    <col min="5379" max="5379" width="17.28515625" style="81" customWidth="1"/>
    <col min="5380" max="5380" width="17" style="81" customWidth="1"/>
    <col min="5381" max="5381" width="15.7109375" style="81" customWidth="1"/>
    <col min="5382" max="5632" width="9.140625" style="81"/>
    <col min="5633" max="5633" width="10.42578125" style="81" customWidth="1"/>
    <col min="5634" max="5634" width="34.42578125" style="81" customWidth="1"/>
    <col min="5635" max="5635" width="17.28515625" style="81" customWidth="1"/>
    <col min="5636" max="5636" width="17" style="81" customWidth="1"/>
    <col min="5637" max="5637" width="15.7109375" style="81" customWidth="1"/>
    <col min="5638" max="5888" width="9.140625" style="81"/>
    <col min="5889" max="5889" width="10.42578125" style="81" customWidth="1"/>
    <col min="5890" max="5890" width="34.42578125" style="81" customWidth="1"/>
    <col min="5891" max="5891" width="17.28515625" style="81" customWidth="1"/>
    <col min="5892" max="5892" width="17" style="81" customWidth="1"/>
    <col min="5893" max="5893" width="15.7109375" style="81" customWidth="1"/>
    <col min="5894" max="6144" width="9.140625" style="81"/>
    <col min="6145" max="6145" width="10.42578125" style="81" customWidth="1"/>
    <col min="6146" max="6146" width="34.42578125" style="81" customWidth="1"/>
    <col min="6147" max="6147" width="17.28515625" style="81" customWidth="1"/>
    <col min="6148" max="6148" width="17" style="81" customWidth="1"/>
    <col min="6149" max="6149" width="15.7109375" style="81" customWidth="1"/>
    <col min="6150" max="6400" width="9.140625" style="81"/>
    <col min="6401" max="6401" width="10.42578125" style="81" customWidth="1"/>
    <col min="6402" max="6402" width="34.42578125" style="81" customWidth="1"/>
    <col min="6403" max="6403" width="17.28515625" style="81" customWidth="1"/>
    <col min="6404" max="6404" width="17" style="81" customWidth="1"/>
    <col min="6405" max="6405" width="15.7109375" style="81" customWidth="1"/>
    <col min="6406" max="6656" width="9.140625" style="81"/>
    <col min="6657" max="6657" width="10.42578125" style="81" customWidth="1"/>
    <col min="6658" max="6658" width="34.42578125" style="81" customWidth="1"/>
    <col min="6659" max="6659" width="17.28515625" style="81" customWidth="1"/>
    <col min="6660" max="6660" width="17" style="81" customWidth="1"/>
    <col min="6661" max="6661" width="15.7109375" style="81" customWidth="1"/>
    <col min="6662" max="6912" width="9.140625" style="81"/>
    <col min="6913" max="6913" width="10.42578125" style="81" customWidth="1"/>
    <col min="6914" max="6914" width="34.42578125" style="81" customWidth="1"/>
    <col min="6915" max="6915" width="17.28515625" style="81" customWidth="1"/>
    <col min="6916" max="6916" width="17" style="81" customWidth="1"/>
    <col min="6917" max="6917" width="15.7109375" style="81" customWidth="1"/>
    <col min="6918" max="7168" width="9.140625" style="81"/>
    <col min="7169" max="7169" width="10.42578125" style="81" customWidth="1"/>
    <col min="7170" max="7170" width="34.42578125" style="81" customWidth="1"/>
    <col min="7171" max="7171" width="17.28515625" style="81" customWidth="1"/>
    <col min="7172" max="7172" width="17" style="81" customWidth="1"/>
    <col min="7173" max="7173" width="15.7109375" style="81" customWidth="1"/>
    <col min="7174" max="7424" width="9.140625" style="81"/>
    <col min="7425" max="7425" width="10.42578125" style="81" customWidth="1"/>
    <col min="7426" max="7426" width="34.42578125" style="81" customWidth="1"/>
    <col min="7427" max="7427" width="17.28515625" style="81" customWidth="1"/>
    <col min="7428" max="7428" width="17" style="81" customWidth="1"/>
    <col min="7429" max="7429" width="15.7109375" style="81" customWidth="1"/>
    <col min="7430" max="7680" width="9.140625" style="81"/>
    <col min="7681" max="7681" width="10.42578125" style="81" customWidth="1"/>
    <col min="7682" max="7682" width="34.42578125" style="81" customWidth="1"/>
    <col min="7683" max="7683" width="17.28515625" style="81" customWidth="1"/>
    <col min="7684" max="7684" width="17" style="81" customWidth="1"/>
    <col min="7685" max="7685" width="15.7109375" style="81" customWidth="1"/>
    <col min="7686" max="7936" width="9.140625" style="81"/>
    <col min="7937" max="7937" width="10.42578125" style="81" customWidth="1"/>
    <col min="7938" max="7938" width="34.42578125" style="81" customWidth="1"/>
    <col min="7939" max="7939" width="17.28515625" style="81" customWidth="1"/>
    <col min="7940" max="7940" width="17" style="81" customWidth="1"/>
    <col min="7941" max="7941" width="15.7109375" style="81" customWidth="1"/>
    <col min="7942" max="8192" width="9.140625" style="81"/>
    <col min="8193" max="8193" width="10.42578125" style="81" customWidth="1"/>
    <col min="8194" max="8194" width="34.42578125" style="81" customWidth="1"/>
    <col min="8195" max="8195" width="17.28515625" style="81" customWidth="1"/>
    <col min="8196" max="8196" width="17" style="81" customWidth="1"/>
    <col min="8197" max="8197" width="15.7109375" style="81" customWidth="1"/>
    <col min="8198" max="8448" width="9.140625" style="81"/>
    <col min="8449" max="8449" width="10.42578125" style="81" customWidth="1"/>
    <col min="8450" max="8450" width="34.42578125" style="81" customWidth="1"/>
    <col min="8451" max="8451" width="17.28515625" style="81" customWidth="1"/>
    <col min="8452" max="8452" width="17" style="81" customWidth="1"/>
    <col min="8453" max="8453" width="15.7109375" style="81" customWidth="1"/>
    <col min="8454" max="8704" width="9.140625" style="81"/>
    <col min="8705" max="8705" width="10.42578125" style="81" customWidth="1"/>
    <col min="8706" max="8706" width="34.42578125" style="81" customWidth="1"/>
    <col min="8707" max="8707" width="17.28515625" style="81" customWidth="1"/>
    <col min="8708" max="8708" width="17" style="81" customWidth="1"/>
    <col min="8709" max="8709" width="15.7109375" style="81" customWidth="1"/>
    <col min="8710" max="8960" width="9.140625" style="81"/>
    <col min="8961" max="8961" width="10.42578125" style="81" customWidth="1"/>
    <col min="8962" max="8962" width="34.42578125" style="81" customWidth="1"/>
    <col min="8963" max="8963" width="17.28515625" style="81" customWidth="1"/>
    <col min="8964" max="8964" width="17" style="81" customWidth="1"/>
    <col min="8965" max="8965" width="15.7109375" style="81" customWidth="1"/>
    <col min="8966" max="9216" width="9.140625" style="81"/>
    <col min="9217" max="9217" width="10.42578125" style="81" customWidth="1"/>
    <col min="9218" max="9218" width="34.42578125" style="81" customWidth="1"/>
    <col min="9219" max="9219" width="17.28515625" style="81" customWidth="1"/>
    <col min="9220" max="9220" width="17" style="81" customWidth="1"/>
    <col min="9221" max="9221" width="15.7109375" style="81" customWidth="1"/>
    <col min="9222" max="9472" width="9.140625" style="81"/>
    <col min="9473" max="9473" width="10.42578125" style="81" customWidth="1"/>
    <col min="9474" max="9474" width="34.42578125" style="81" customWidth="1"/>
    <col min="9475" max="9475" width="17.28515625" style="81" customWidth="1"/>
    <col min="9476" max="9476" width="17" style="81" customWidth="1"/>
    <col min="9477" max="9477" width="15.7109375" style="81" customWidth="1"/>
    <col min="9478" max="9728" width="9.140625" style="81"/>
    <col min="9729" max="9729" width="10.42578125" style="81" customWidth="1"/>
    <col min="9730" max="9730" width="34.42578125" style="81" customWidth="1"/>
    <col min="9731" max="9731" width="17.28515625" style="81" customWidth="1"/>
    <col min="9732" max="9732" width="17" style="81" customWidth="1"/>
    <col min="9733" max="9733" width="15.7109375" style="81" customWidth="1"/>
    <col min="9734" max="9984" width="9.140625" style="81"/>
    <col min="9985" max="9985" width="10.42578125" style="81" customWidth="1"/>
    <col min="9986" max="9986" width="34.42578125" style="81" customWidth="1"/>
    <col min="9987" max="9987" width="17.28515625" style="81" customWidth="1"/>
    <col min="9988" max="9988" width="17" style="81" customWidth="1"/>
    <col min="9989" max="9989" width="15.7109375" style="81" customWidth="1"/>
    <col min="9990" max="10240" width="9.140625" style="81"/>
    <col min="10241" max="10241" width="10.42578125" style="81" customWidth="1"/>
    <col min="10242" max="10242" width="34.42578125" style="81" customWidth="1"/>
    <col min="10243" max="10243" width="17.28515625" style="81" customWidth="1"/>
    <col min="10244" max="10244" width="17" style="81" customWidth="1"/>
    <col min="10245" max="10245" width="15.7109375" style="81" customWidth="1"/>
    <col min="10246" max="10496" width="9.140625" style="81"/>
    <col min="10497" max="10497" width="10.42578125" style="81" customWidth="1"/>
    <col min="10498" max="10498" width="34.42578125" style="81" customWidth="1"/>
    <col min="10499" max="10499" width="17.28515625" style="81" customWidth="1"/>
    <col min="10500" max="10500" width="17" style="81" customWidth="1"/>
    <col min="10501" max="10501" width="15.7109375" style="81" customWidth="1"/>
    <col min="10502" max="10752" width="9.140625" style="81"/>
    <col min="10753" max="10753" width="10.42578125" style="81" customWidth="1"/>
    <col min="10754" max="10754" width="34.42578125" style="81" customWidth="1"/>
    <col min="10755" max="10755" width="17.28515625" style="81" customWidth="1"/>
    <col min="10756" max="10756" width="17" style="81" customWidth="1"/>
    <col min="10757" max="10757" width="15.7109375" style="81" customWidth="1"/>
    <col min="10758" max="11008" width="9.140625" style="81"/>
    <col min="11009" max="11009" width="10.42578125" style="81" customWidth="1"/>
    <col min="11010" max="11010" width="34.42578125" style="81" customWidth="1"/>
    <col min="11011" max="11011" width="17.28515625" style="81" customWidth="1"/>
    <col min="11012" max="11012" width="17" style="81" customWidth="1"/>
    <col min="11013" max="11013" width="15.7109375" style="81" customWidth="1"/>
    <col min="11014" max="11264" width="9.140625" style="81"/>
    <col min="11265" max="11265" width="10.42578125" style="81" customWidth="1"/>
    <col min="11266" max="11266" width="34.42578125" style="81" customWidth="1"/>
    <col min="11267" max="11267" width="17.28515625" style="81" customWidth="1"/>
    <col min="11268" max="11268" width="17" style="81" customWidth="1"/>
    <col min="11269" max="11269" width="15.7109375" style="81" customWidth="1"/>
    <col min="11270" max="11520" width="9.140625" style="81"/>
    <col min="11521" max="11521" width="10.42578125" style="81" customWidth="1"/>
    <col min="11522" max="11522" width="34.42578125" style="81" customWidth="1"/>
    <col min="11523" max="11523" width="17.28515625" style="81" customWidth="1"/>
    <col min="11524" max="11524" width="17" style="81" customWidth="1"/>
    <col min="11525" max="11525" width="15.7109375" style="81" customWidth="1"/>
    <col min="11526" max="11776" width="9.140625" style="81"/>
    <col min="11777" max="11777" width="10.42578125" style="81" customWidth="1"/>
    <col min="11778" max="11778" width="34.42578125" style="81" customWidth="1"/>
    <col min="11779" max="11779" width="17.28515625" style="81" customWidth="1"/>
    <col min="11780" max="11780" width="17" style="81" customWidth="1"/>
    <col min="11781" max="11781" width="15.7109375" style="81" customWidth="1"/>
    <col min="11782" max="12032" width="9.140625" style="81"/>
    <col min="12033" max="12033" width="10.42578125" style="81" customWidth="1"/>
    <col min="12034" max="12034" width="34.42578125" style="81" customWidth="1"/>
    <col min="12035" max="12035" width="17.28515625" style="81" customWidth="1"/>
    <col min="12036" max="12036" width="17" style="81" customWidth="1"/>
    <col min="12037" max="12037" width="15.7109375" style="81" customWidth="1"/>
    <col min="12038" max="12288" width="9.140625" style="81"/>
    <col min="12289" max="12289" width="10.42578125" style="81" customWidth="1"/>
    <col min="12290" max="12290" width="34.42578125" style="81" customWidth="1"/>
    <col min="12291" max="12291" width="17.28515625" style="81" customWidth="1"/>
    <col min="12292" max="12292" width="17" style="81" customWidth="1"/>
    <col min="12293" max="12293" width="15.7109375" style="81" customWidth="1"/>
    <col min="12294" max="12544" width="9.140625" style="81"/>
    <col min="12545" max="12545" width="10.42578125" style="81" customWidth="1"/>
    <col min="12546" max="12546" width="34.42578125" style="81" customWidth="1"/>
    <col min="12547" max="12547" width="17.28515625" style="81" customWidth="1"/>
    <col min="12548" max="12548" width="17" style="81" customWidth="1"/>
    <col min="12549" max="12549" width="15.7109375" style="81" customWidth="1"/>
    <col min="12550" max="12800" width="9.140625" style="81"/>
    <col min="12801" max="12801" width="10.42578125" style="81" customWidth="1"/>
    <col min="12802" max="12802" width="34.42578125" style="81" customWidth="1"/>
    <col min="12803" max="12803" width="17.28515625" style="81" customWidth="1"/>
    <col min="12804" max="12804" width="17" style="81" customWidth="1"/>
    <col min="12805" max="12805" width="15.7109375" style="81" customWidth="1"/>
    <col min="12806" max="13056" width="9.140625" style="81"/>
    <col min="13057" max="13057" width="10.42578125" style="81" customWidth="1"/>
    <col min="13058" max="13058" width="34.42578125" style="81" customWidth="1"/>
    <col min="13059" max="13059" width="17.28515625" style="81" customWidth="1"/>
    <col min="13060" max="13060" width="17" style="81" customWidth="1"/>
    <col min="13061" max="13061" width="15.7109375" style="81" customWidth="1"/>
    <col min="13062" max="13312" width="9.140625" style="81"/>
    <col min="13313" max="13313" width="10.42578125" style="81" customWidth="1"/>
    <col min="13314" max="13314" width="34.42578125" style="81" customWidth="1"/>
    <col min="13315" max="13315" width="17.28515625" style="81" customWidth="1"/>
    <col min="13316" max="13316" width="17" style="81" customWidth="1"/>
    <col min="13317" max="13317" width="15.7109375" style="81" customWidth="1"/>
    <col min="13318" max="13568" width="9.140625" style="81"/>
    <col min="13569" max="13569" width="10.42578125" style="81" customWidth="1"/>
    <col min="13570" max="13570" width="34.42578125" style="81" customWidth="1"/>
    <col min="13571" max="13571" width="17.28515625" style="81" customWidth="1"/>
    <col min="13572" max="13572" width="17" style="81" customWidth="1"/>
    <col min="13573" max="13573" width="15.7109375" style="81" customWidth="1"/>
    <col min="13574" max="13824" width="9.140625" style="81"/>
    <col min="13825" max="13825" width="10.42578125" style="81" customWidth="1"/>
    <col min="13826" max="13826" width="34.42578125" style="81" customWidth="1"/>
    <col min="13827" max="13827" width="17.28515625" style="81" customWidth="1"/>
    <col min="13828" max="13828" width="17" style="81" customWidth="1"/>
    <col min="13829" max="13829" width="15.7109375" style="81" customWidth="1"/>
    <col min="13830" max="14080" width="9.140625" style="81"/>
    <col min="14081" max="14081" width="10.42578125" style="81" customWidth="1"/>
    <col min="14082" max="14082" width="34.42578125" style="81" customWidth="1"/>
    <col min="14083" max="14083" width="17.28515625" style="81" customWidth="1"/>
    <col min="14084" max="14084" width="17" style="81" customWidth="1"/>
    <col min="14085" max="14085" width="15.7109375" style="81" customWidth="1"/>
    <col min="14086" max="14336" width="9.140625" style="81"/>
    <col min="14337" max="14337" width="10.42578125" style="81" customWidth="1"/>
    <col min="14338" max="14338" width="34.42578125" style="81" customWidth="1"/>
    <col min="14339" max="14339" width="17.28515625" style="81" customWidth="1"/>
    <col min="14340" max="14340" width="17" style="81" customWidth="1"/>
    <col min="14341" max="14341" width="15.7109375" style="81" customWidth="1"/>
    <col min="14342" max="14592" width="9.140625" style="81"/>
    <col min="14593" max="14593" width="10.42578125" style="81" customWidth="1"/>
    <col min="14594" max="14594" width="34.42578125" style="81" customWidth="1"/>
    <col min="14595" max="14595" width="17.28515625" style="81" customWidth="1"/>
    <col min="14596" max="14596" width="17" style="81" customWidth="1"/>
    <col min="14597" max="14597" width="15.7109375" style="81" customWidth="1"/>
    <col min="14598" max="14848" width="9.140625" style="81"/>
    <col min="14849" max="14849" width="10.42578125" style="81" customWidth="1"/>
    <col min="14850" max="14850" width="34.42578125" style="81" customWidth="1"/>
    <col min="14851" max="14851" width="17.28515625" style="81" customWidth="1"/>
    <col min="14852" max="14852" width="17" style="81" customWidth="1"/>
    <col min="14853" max="14853" width="15.7109375" style="81" customWidth="1"/>
    <col min="14854" max="15104" width="9.140625" style="81"/>
    <col min="15105" max="15105" width="10.42578125" style="81" customWidth="1"/>
    <col min="15106" max="15106" width="34.42578125" style="81" customWidth="1"/>
    <col min="15107" max="15107" width="17.28515625" style="81" customWidth="1"/>
    <col min="15108" max="15108" width="17" style="81" customWidth="1"/>
    <col min="15109" max="15109" width="15.7109375" style="81" customWidth="1"/>
    <col min="15110" max="15360" width="9.140625" style="81"/>
    <col min="15361" max="15361" width="10.42578125" style="81" customWidth="1"/>
    <col min="15362" max="15362" width="34.42578125" style="81" customWidth="1"/>
    <col min="15363" max="15363" width="17.28515625" style="81" customWidth="1"/>
    <col min="15364" max="15364" width="17" style="81" customWidth="1"/>
    <col min="15365" max="15365" width="15.7109375" style="81" customWidth="1"/>
    <col min="15366" max="15616" width="9.140625" style="81"/>
    <col min="15617" max="15617" width="10.42578125" style="81" customWidth="1"/>
    <col min="15618" max="15618" width="34.42578125" style="81" customWidth="1"/>
    <col min="15619" max="15619" width="17.28515625" style="81" customWidth="1"/>
    <col min="15620" max="15620" width="17" style="81" customWidth="1"/>
    <col min="15621" max="15621" width="15.7109375" style="81" customWidth="1"/>
    <col min="15622" max="15872" width="9.140625" style="81"/>
    <col min="15873" max="15873" width="10.42578125" style="81" customWidth="1"/>
    <col min="15874" max="15874" width="34.42578125" style="81" customWidth="1"/>
    <col min="15875" max="15875" width="17.28515625" style="81" customWidth="1"/>
    <col min="15876" max="15876" width="17" style="81" customWidth="1"/>
    <col min="15877" max="15877" width="15.7109375" style="81" customWidth="1"/>
    <col min="15878" max="16128" width="9.140625" style="81"/>
    <col min="16129" max="16129" width="10.42578125" style="81" customWidth="1"/>
    <col min="16130" max="16130" width="34.42578125" style="81" customWidth="1"/>
    <col min="16131" max="16131" width="17.28515625" style="81" customWidth="1"/>
    <col min="16132" max="16132" width="17" style="81" customWidth="1"/>
    <col min="16133" max="16133" width="15.7109375" style="81" customWidth="1"/>
    <col min="16134" max="16384" width="9.140625" style="81"/>
  </cols>
  <sheetData>
    <row r="1" spans="1:8">
      <c r="C1" s="82"/>
    </row>
    <row r="2" spans="1:8">
      <c r="C2" s="82"/>
    </row>
    <row r="3" spans="1:8">
      <c r="C3" s="82"/>
    </row>
    <row r="4" spans="1:8">
      <c r="C4" s="82"/>
    </row>
    <row r="7" spans="1:8">
      <c r="A7" s="80"/>
      <c r="B7" s="80"/>
      <c r="C7" s="80"/>
      <c r="D7" s="84"/>
      <c r="E7" s="84"/>
      <c r="F7" s="80"/>
      <c r="G7" s="80"/>
      <c r="H7" s="80"/>
    </row>
    <row r="8" spans="1:8" ht="60.6" customHeight="1">
      <c r="A8" s="403" t="s">
        <v>517</v>
      </c>
      <c r="B8" s="403"/>
      <c r="C8" s="403"/>
      <c r="D8" s="403"/>
      <c r="E8" s="403"/>
      <c r="F8" s="80"/>
      <c r="G8" s="80"/>
      <c r="H8" s="80"/>
    </row>
    <row r="9" spans="1:8">
      <c r="A9" s="80"/>
      <c r="B9" s="80"/>
      <c r="C9" s="80"/>
      <c r="D9" s="84"/>
      <c r="E9" s="84"/>
      <c r="F9" s="80"/>
      <c r="G9" s="80"/>
      <c r="H9" s="80"/>
    </row>
    <row r="10" spans="1:8">
      <c r="A10" s="80"/>
      <c r="B10" s="80"/>
      <c r="D10" s="84"/>
      <c r="E10" s="85" t="s">
        <v>493</v>
      </c>
      <c r="F10" s="80"/>
      <c r="G10" s="80"/>
      <c r="H10" s="80"/>
    </row>
    <row r="11" spans="1:8" ht="34.9" customHeight="1">
      <c r="A11" s="412" t="s">
        <v>494</v>
      </c>
      <c r="B11" s="413" t="s">
        <v>495</v>
      </c>
      <c r="C11" s="413" t="s">
        <v>518</v>
      </c>
      <c r="D11" s="413"/>
      <c r="E11" s="413"/>
      <c r="F11" s="80"/>
      <c r="G11" s="80"/>
      <c r="H11" s="80"/>
    </row>
    <row r="12" spans="1:8" ht="15.75">
      <c r="A12" s="412"/>
      <c r="B12" s="413"/>
      <c r="C12" s="86">
        <v>2018</v>
      </c>
      <c r="D12" s="87">
        <v>2019</v>
      </c>
      <c r="E12" s="87">
        <v>2020</v>
      </c>
      <c r="F12" s="80"/>
      <c r="G12" s="80"/>
      <c r="H12" s="80"/>
    </row>
    <row r="13" spans="1:8" ht="18.75">
      <c r="A13" s="88">
        <v>1</v>
      </c>
      <c r="B13" s="89" t="s">
        <v>499</v>
      </c>
      <c r="C13" s="100">
        <v>710</v>
      </c>
      <c r="D13" s="91">
        <v>0</v>
      </c>
      <c r="E13" s="91">
        <v>0</v>
      </c>
      <c r="F13" s="80"/>
      <c r="G13" s="80"/>
      <c r="H13" s="80"/>
    </row>
    <row r="14" spans="1:8" ht="18.75">
      <c r="A14" s="88">
        <v>2</v>
      </c>
      <c r="B14" s="89" t="s">
        <v>500</v>
      </c>
      <c r="C14" s="100">
        <v>35.5</v>
      </c>
      <c r="D14" s="91">
        <v>0</v>
      </c>
      <c r="E14" s="91">
        <v>0</v>
      </c>
      <c r="F14" s="80"/>
      <c r="G14" s="80"/>
      <c r="H14" s="80"/>
    </row>
    <row r="15" spans="1:8" ht="18.75">
      <c r="A15" s="88">
        <v>3</v>
      </c>
      <c r="B15" s="89" t="s">
        <v>501</v>
      </c>
      <c r="C15" s="100">
        <v>964.5</v>
      </c>
      <c r="D15" s="91">
        <v>0</v>
      </c>
      <c r="E15" s="91">
        <v>0</v>
      </c>
      <c r="F15" s="80"/>
      <c r="G15" s="80"/>
      <c r="H15" s="80"/>
    </row>
    <row r="16" spans="1:8" ht="18.75">
      <c r="A16" s="88">
        <v>4</v>
      </c>
      <c r="B16" s="89" t="s">
        <v>502</v>
      </c>
      <c r="C16" s="100">
        <v>434.3</v>
      </c>
      <c r="D16" s="91">
        <v>0</v>
      </c>
      <c r="E16" s="91">
        <v>0</v>
      </c>
      <c r="F16" s="80"/>
      <c r="G16" s="80"/>
      <c r="H16" s="80"/>
    </row>
    <row r="17" spans="1:9" ht="18.75">
      <c r="A17" s="88">
        <v>5</v>
      </c>
      <c r="B17" s="89" t="s">
        <v>505</v>
      </c>
      <c r="C17" s="100">
        <v>302.10000000000002</v>
      </c>
      <c r="D17" s="91">
        <v>0</v>
      </c>
      <c r="E17" s="91">
        <v>0</v>
      </c>
      <c r="F17" s="80"/>
      <c r="G17" s="80"/>
      <c r="H17" s="80"/>
    </row>
    <row r="18" spans="1:9" ht="18.75">
      <c r="A18" s="88">
        <v>6</v>
      </c>
      <c r="B18" s="89" t="s">
        <v>506</v>
      </c>
      <c r="C18" s="100">
        <v>495.5</v>
      </c>
      <c r="D18" s="91">
        <v>0</v>
      </c>
      <c r="E18" s="91">
        <v>0</v>
      </c>
      <c r="F18" s="80"/>
      <c r="G18" s="80"/>
      <c r="H18" s="80"/>
    </row>
    <row r="19" spans="1:9" ht="18.75">
      <c r="A19" s="88">
        <v>7</v>
      </c>
      <c r="B19" s="89" t="s">
        <v>507</v>
      </c>
      <c r="C19" s="100">
        <v>768.2</v>
      </c>
      <c r="D19" s="91">
        <v>0</v>
      </c>
      <c r="E19" s="91">
        <v>0</v>
      </c>
      <c r="F19" s="80"/>
      <c r="G19" s="80"/>
      <c r="H19" s="80"/>
    </row>
    <row r="20" spans="1:9" ht="18.75">
      <c r="A20" s="88">
        <v>8</v>
      </c>
      <c r="B20" s="89" t="s">
        <v>508</v>
      </c>
      <c r="C20" s="100">
        <v>348.6</v>
      </c>
      <c r="D20" s="91">
        <v>0</v>
      </c>
      <c r="E20" s="91">
        <v>0</v>
      </c>
      <c r="F20" s="80"/>
      <c r="G20" s="80"/>
      <c r="H20" s="80"/>
    </row>
    <row r="21" spans="1:9" ht="18.75">
      <c r="A21" s="88">
        <v>9</v>
      </c>
      <c r="B21" s="89" t="s">
        <v>510</v>
      </c>
      <c r="C21" s="100">
        <v>549.20000000000005</v>
      </c>
      <c r="D21" s="91">
        <v>0</v>
      </c>
      <c r="E21" s="91">
        <v>0</v>
      </c>
      <c r="F21" s="80"/>
      <c r="G21" s="80"/>
      <c r="H21" s="80"/>
    </row>
    <row r="22" spans="1:9" ht="18.75">
      <c r="A22" s="88">
        <v>10</v>
      </c>
      <c r="B22" s="89" t="s">
        <v>511</v>
      </c>
      <c r="C22" s="100">
        <v>617.79999999999995</v>
      </c>
      <c r="D22" s="91">
        <v>0</v>
      </c>
      <c r="E22" s="91">
        <v>0</v>
      </c>
      <c r="F22" s="80"/>
      <c r="G22" s="80"/>
      <c r="H22" s="80"/>
    </row>
    <row r="23" spans="1:9" ht="18.75">
      <c r="A23" s="88">
        <v>11</v>
      </c>
      <c r="B23" s="89" t="s">
        <v>512</v>
      </c>
      <c r="C23" s="100">
        <v>933.1</v>
      </c>
      <c r="D23" s="91">
        <v>0</v>
      </c>
      <c r="E23" s="91">
        <v>0</v>
      </c>
      <c r="F23" s="80"/>
      <c r="G23" s="80"/>
      <c r="H23" s="80"/>
    </row>
    <row r="24" spans="1:9" ht="18.75">
      <c r="A24" s="88">
        <v>12</v>
      </c>
      <c r="B24" s="89" t="s">
        <v>513</v>
      </c>
      <c r="C24" s="100">
        <v>203.3</v>
      </c>
      <c r="D24" s="91">
        <v>0</v>
      </c>
      <c r="E24" s="91">
        <v>0</v>
      </c>
    </row>
    <row r="25" spans="1:9" ht="19.5" customHeight="1">
      <c r="A25" s="88">
        <v>13</v>
      </c>
      <c r="B25" s="89" t="s">
        <v>514</v>
      </c>
      <c r="C25" s="100">
        <v>574.79999999999995</v>
      </c>
      <c r="D25" s="91">
        <v>0</v>
      </c>
      <c r="E25" s="91">
        <v>0</v>
      </c>
    </row>
    <row r="26" spans="1:9" ht="19.5" customHeight="1">
      <c r="A26" s="88"/>
      <c r="B26" s="89" t="s">
        <v>519</v>
      </c>
      <c r="C26" s="91">
        <v>7000</v>
      </c>
      <c r="D26" s="101">
        <v>13522.8</v>
      </c>
      <c r="E26" s="101">
        <v>13974.9</v>
      </c>
    </row>
    <row r="27" spans="1:9" ht="18.75">
      <c r="A27" s="95" t="s">
        <v>515</v>
      </c>
      <c r="B27" s="96" t="s">
        <v>516</v>
      </c>
      <c r="C27" s="97">
        <f>C13+C14+C15+C16+C17+C19+C18+C20+C21+C22+C23+C24+C25+C26</f>
        <v>13936.900000000001</v>
      </c>
      <c r="D27" s="97">
        <f>D13+D14+D15+D16+D17+D19+D18+D20+D21+D22+D23+D24+D25+D26</f>
        <v>13522.8</v>
      </c>
      <c r="E27" s="97">
        <f>E13+E14+E15+E16+E17+E19+E18+E20+E21+E22+E23+E24+E25+E26</f>
        <v>13974.9</v>
      </c>
    </row>
    <row r="28" spans="1:9">
      <c r="A28" s="98"/>
      <c r="B28" s="98"/>
      <c r="C28" s="98"/>
    </row>
    <row r="29" spans="1:9">
      <c r="A29" s="98"/>
      <c r="B29" s="98"/>
      <c r="C29" s="98"/>
    </row>
    <row r="30" spans="1:9">
      <c r="A30" s="98"/>
      <c r="B30" s="98"/>
      <c r="C30" s="98"/>
    </row>
    <row r="31" spans="1:9" s="50" customFormat="1" ht="15.75">
      <c r="A31" s="50" t="s">
        <v>491</v>
      </c>
      <c r="B31" s="51"/>
      <c r="C31" s="51"/>
      <c r="D31" s="411" t="s">
        <v>456</v>
      </c>
      <c r="E31" s="411"/>
      <c r="G31" s="99"/>
      <c r="H31" s="99"/>
      <c r="I31" s="99"/>
    </row>
  </sheetData>
  <mergeCells count="5">
    <mergeCell ref="A8:E8"/>
    <mergeCell ref="A11:A12"/>
    <mergeCell ref="B11:B12"/>
    <mergeCell ref="C11:E11"/>
    <mergeCell ref="D31:E31"/>
  </mergeCells>
  <pageMargins left="0.78740157480314965" right="0.39370078740157483" top="0.78740157480314965" bottom="0.39370078740157483" header="0.31496062992125984" footer="0"/>
  <pageSetup paperSize="9" scale="95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E9" sqref="E9"/>
    </sheetView>
  </sheetViews>
  <sheetFormatPr defaultRowHeight="15.75"/>
  <cols>
    <col min="1" max="1" width="58.7109375" style="102" customWidth="1"/>
    <col min="2" max="2" width="22.7109375" style="102" customWidth="1"/>
    <col min="3" max="3" width="20.7109375" style="102" customWidth="1"/>
    <col min="4" max="4" width="21" style="102" customWidth="1"/>
    <col min="5" max="5" width="24.7109375" style="102" customWidth="1"/>
    <col min="6" max="256" width="8.85546875" style="103"/>
    <col min="257" max="257" width="58.7109375" style="103" customWidth="1"/>
    <col min="258" max="258" width="22.7109375" style="103" customWidth="1"/>
    <col min="259" max="259" width="20.7109375" style="103" customWidth="1"/>
    <col min="260" max="260" width="21" style="103" customWidth="1"/>
    <col min="261" max="261" width="24.7109375" style="103" customWidth="1"/>
    <col min="262" max="512" width="8.85546875" style="103"/>
    <col min="513" max="513" width="58.7109375" style="103" customWidth="1"/>
    <col min="514" max="514" width="22.7109375" style="103" customWidth="1"/>
    <col min="515" max="515" width="20.7109375" style="103" customWidth="1"/>
    <col min="516" max="516" width="21" style="103" customWidth="1"/>
    <col min="517" max="517" width="24.7109375" style="103" customWidth="1"/>
    <col min="518" max="768" width="8.85546875" style="103"/>
    <col min="769" max="769" width="58.7109375" style="103" customWidth="1"/>
    <col min="770" max="770" width="22.7109375" style="103" customWidth="1"/>
    <col min="771" max="771" width="20.7109375" style="103" customWidth="1"/>
    <col min="772" max="772" width="21" style="103" customWidth="1"/>
    <col min="773" max="773" width="24.7109375" style="103" customWidth="1"/>
    <col min="774" max="1024" width="8.85546875" style="103"/>
    <col min="1025" max="1025" width="58.7109375" style="103" customWidth="1"/>
    <col min="1026" max="1026" width="22.7109375" style="103" customWidth="1"/>
    <col min="1027" max="1027" width="20.7109375" style="103" customWidth="1"/>
    <col min="1028" max="1028" width="21" style="103" customWidth="1"/>
    <col min="1029" max="1029" width="24.7109375" style="103" customWidth="1"/>
    <col min="1030" max="1280" width="8.85546875" style="103"/>
    <col min="1281" max="1281" width="58.7109375" style="103" customWidth="1"/>
    <col min="1282" max="1282" width="22.7109375" style="103" customWidth="1"/>
    <col min="1283" max="1283" width="20.7109375" style="103" customWidth="1"/>
    <col min="1284" max="1284" width="21" style="103" customWidth="1"/>
    <col min="1285" max="1285" width="24.7109375" style="103" customWidth="1"/>
    <col min="1286" max="1536" width="8.85546875" style="103"/>
    <col min="1537" max="1537" width="58.7109375" style="103" customWidth="1"/>
    <col min="1538" max="1538" width="22.7109375" style="103" customWidth="1"/>
    <col min="1539" max="1539" width="20.7109375" style="103" customWidth="1"/>
    <col min="1540" max="1540" width="21" style="103" customWidth="1"/>
    <col min="1541" max="1541" width="24.7109375" style="103" customWidth="1"/>
    <col min="1542" max="1792" width="8.85546875" style="103"/>
    <col min="1793" max="1793" width="58.7109375" style="103" customWidth="1"/>
    <col min="1794" max="1794" width="22.7109375" style="103" customWidth="1"/>
    <col min="1795" max="1795" width="20.7109375" style="103" customWidth="1"/>
    <col min="1796" max="1796" width="21" style="103" customWidth="1"/>
    <col min="1797" max="1797" width="24.7109375" style="103" customWidth="1"/>
    <col min="1798" max="2048" width="8.85546875" style="103"/>
    <col min="2049" max="2049" width="58.7109375" style="103" customWidth="1"/>
    <col min="2050" max="2050" width="22.7109375" style="103" customWidth="1"/>
    <col min="2051" max="2051" width="20.7109375" style="103" customWidth="1"/>
    <col min="2052" max="2052" width="21" style="103" customWidth="1"/>
    <col min="2053" max="2053" width="24.7109375" style="103" customWidth="1"/>
    <col min="2054" max="2304" width="8.85546875" style="103"/>
    <col min="2305" max="2305" width="58.7109375" style="103" customWidth="1"/>
    <col min="2306" max="2306" width="22.7109375" style="103" customWidth="1"/>
    <col min="2307" max="2307" width="20.7109375" style="103" customWidth="1"/>
    <col min="2308" max="2308" width="21" style="103" customWidth="1"/>
    <col min="2309" max="2309" width="24.7109375" style="103" customWidth="1"/>
    <col min="2310" max="2560" width="8.85546875" style="103"/>
    <col min="2561" max="2561" width="58.7109375" style="103" customWidth="1"/>
    <col min="2562" max="2562" width="22.7109375" style="103" customWidth="1"/>
    <col min="2563" max="2563" width="20.7109375" style="103" customWidth="1"/>
    <col min="2564" max="2564" width="21" style="103" customWidth="1"/>
    <col min="2565" max="2565" width="24.7109375" style="103" customWidth="1"/>
    <col min="2566" max="2816" width="8.85546875" style="103"/>
    <col min="2817" max="2817" width="58.7109375" style="103" customWidth="1"/>
    <col min="2818" max="2818" width="22.7109375" style="103" customWidth="1"/>
    <col min="2819" max="2819" width="20.7109375" style="103" customWidth="1"/>
    <col min="2820" max="2820" width="21" style="103" customWidth="1"/>
    <col min="2821" max="2821" width="24.7109375" style="103" customWidth="1"/>
    <col min="2822" max="3072" width="8.85546875" style="103"/>
    <col min="3073" max="3073" width="58.7109375" style="103" customWidth="1"/>
    <col min="3074" max="3074" width="22.7109375" style="103" customWidth="1"/>
    <col min="3075" max="3075" width="20.7109375" style="103" customWidth="1"/>
    <col min="3076" max="3076" width="21" style="103" customWidth="1"/>
    <col min="3077" max="3077" width="24.7109375" style="103" customWidth="1"/>
    <col min="3078" max="3328" width="8.85546875" style="103"/>
    <col min="3329" max="3329" width="58.7109375" style="103" customWidth="1"/>
    <col min="3330" max="3330" width="22.7109375" style="103" customWidth="1"/>
    <col min="3331" max="3331" width="20.7109375" style="103" customWidth="1"/>
    <col min="3332" max="3332" width="21" style="103" customWidth="1"/>
    <col min="3333" max="3333" width="24.7109375" style="103" customWidth="1"/>
    <col min="3334" max="3584" width="8.85546875" style="103"/>
    <col min="3585" max="3585" width="58.7109375" style="103" customWidth="1"/>
    <col min="3586" max="3586" width="22.7109375" style="103" customWidth="1"/>
    <col min="3587" max="3587" width="20.7109375" style="103" customWidth="1"/>
    <col min="3588" max="3588" width="21" style="103" customWidth="1"/>
    <col min="3589" max="3589" width="24.7109375" style="103" customWidth="1"/>
    <col min="3590" max="3840" width="8.85546875" style="103"/>
    <col min="3841" max="3841" width="58.7109375" style="103" customWidth="1"/>
    <col min="3842" max="3842" width="22.7109375" style="103" customWidth="1"/>
    <col min="3843" max="3843" width="20.7109375" style="103" customWidth="1"/>
    <col min="3844" max="3844" width="21" style="103" customWidth="1"/>
    <col min="3845" max="3845" width="24.7109375" style="103" customWidth="1"/>
    <col min="3846" max="4096" width="8.85546875" style="103"/>
    <col min="4097" max="4097" width="58.7109375" style="103" customWidth="1"/>
    <col min="4098" max="4098" width="22.7109375" style="103" customWidth="1"/>
    <col min="4099" max="4099" width="20.7109375" style="103" customWidth="1"/>
    <col min="4100" max="4100" width="21" style="103" customWidth="1"/>
    <col min="4101" max="4101" width="24.7109375" style="103" customWidth="1"/>
    <col min="4102" max="4352" width="8.85546875" style="103"/>
    <col min="4353" max="4353" width="58.7109375" style="103" customWidth="1"/>
    <col min="4354" max="4354" width="22.7109375" style="103" customWidth="1"/>
    <col min="4355" max="4355" width="20.7109375" style="103" customWidth="1"/>
    <col min="4356" max="4356" width="21" style="103" customWidth="1"/>
    <col min="4357" max="4357" width="24.7109375" style="103" customWidth="1"/>
    <col min="4358" max="4608" width="8.85546875" style="103"/>
    <col min="4609" max="4609" width="58.7109375" style="103" customWidth="1"/>
    <col min="4610" max="4610" width="22.7109375" style="103" customWidth="1"/>
    <col min="4611" max="4611" width="20.7109375" style="103" customWidth="1"/>
    <col min="4612" max="4612" width="21" style="103" customWidth="1"/>
    <col min="4613" max="4613" width="24.7109375" style="103" customWidth="1"/>
    <col min="4614" max="4864" width="8.85546875" style="103"/>
    <col min="4865" max="4865" width="58.7109375" style="103" customWidth="1"/>
    <col min="4866" max="4866" width="22.7109375" style="103" customWidth="1"/>
    <col min="4867" max="4867" width="20.7109375" style="103" customWidth="1"/>
    <col min="4868" max="4868" width="21" style="103" customWidth="1"/>
    <col min="4869" max="4869" width="24.7109375" style="103" customWidth="1"/>
    <col min="4870" max="5120" width="8.85546875" style="103"/>
    <col min="5121" max="5121" width="58.7109375" style="103" customWidth="1"/>
    <col min="5122" max="5122" width="22.7109375" style="103" customWidth="1"/>
    <col min="5123" max="5123" width="20.7109375" style="103" customWidth="1"/>
    <col min="5124" max="5124" width="21" style="103" customWidth="1"/>
    <col min="5125" max="5125" width="24.7109375" style="103" customWidth="1"/>
    <col min="5126" max="5376" width="8.85546875" style="103"/>
    <col min="5377" max="5377" width="58.7109375" style="103" customWidth="1"/>
    <col min="5378" max="5378" width="22.7109375" style="103" customWidth="1"/>
    <col min="5379" max="5379" width="20.7109375" style="103" customWidth="1"/>
    <col min="5380" max="5380" width="21" style="103" customWidth="1"/>
    <col min="5381" max="5381" width="24.7109375" style="103" customWidth="1"/>
    <col min="5382" max="5632" width="8.85546875" style="103"/>
    <col min="5633" max="5633" width="58.7109375" style="103" customWidth="1"/>
    <col min="5634" max="5634" width="22.7109375" style="103" customWidth="1"/>
    <col min="5635" max="5635" width="20.7109375" style="103" customWidth="1"/>
    <col min="5636" max="5636" width="21" style="103" customWidth="1"/>
    <col min="5637" max="5637" width="24.7109375" style="103" customWidth="1"/>
    <col min="5638" max="5888" width="8.85546875" style="103"/>
    <col min="5889" max="5889" width="58.7109375" style="103" customWidth="1"/>
    <col min="5890" max="5890" width="22.7109375" style="103" customWidth="1"/>
    <col min="5891" max="5891" width="20.7109375" style="103" customWidth="1"/>
    <col min="5892" max="5892" width="21" style="103" customWidth="1"/>
    <col min="5893" max="5893" width="24.7109375" style="103" customWidth="1"/>
    <col min="5894" max="6144" width="8.85546875" style="103"/>
    <col min="6145" max="6145" width="58.7109375" style="103" customWidth="1"/>
    <col min="6146" max="6146" width="22.7109375" style="103" customWidth="1"/>
    <col min="6147" max="6147" width="20.7109375" style="103" customWidth="1"/>
    <col min="6148" max="6148" width="21" style="103" customWidth="1"/>
    <col min="6149" max="6149" width="24.7109375" style="103" customWidth="1"/>
    <col min="6150" max="6400" width="8.85546875" style="103"/>
    <col min="6401" max="6401" width="58.7109375" style="103" customWidth="1"/>
    <col min="6402" max="6402" width="22.7109375" style="103" customWidth="1"/>
    <col min="6403" max="6403" width="20.7109375" style="103" customWidth="1"/>
    <col min="6404" max="6404" width="21" style="103" customWidth="1"/>
    <col min="6405" max="6405" width="24.7109375" style="103" customWidth="1"/>
    <col min="6406" max="6656" width="8.85546875" style="103"/>
    <col min="6657" max="6657" width="58.7109375" style="103" customWidth="1"/>
    <col min="6658" max="6658" width="22.7109375" style="103" customWidth="1"/>
    <col min="6659" max="6659" width="20.7109375" style="103" customWidth="1"/>
    <col min="6660" max="6660" width="21" style="103" customWidth="1"/>
    <col min="6661" max="6661" width="24.7109375" style="103" customWidth="1"/>
    <col min="6662" max="6912" width="8.85546875" style="103"/>
    <col min="6913" max="6913" width="58.7109375" style="103" customWidth="1"/>
    <col min="6914" max="6914" width="22.7109375" style="103" customWidth="1"/>
    <col min="6915" max="6915" width="20.7109375" style="103" customWidth="1"/>
    <col min="6916" max="6916" width="21" style="103" customWidth="1"/>
    <col min="6917" max="6917" width="24.7109375" style="103" customWidth="1"/>
    <col min="6918" max="7168" width="8.85546875" style="103"/>
    <col min="7169" max="7169" width="58.7109375" style="103" customWidth="1"/>
    <col min="7170" max="7170" width="22.7109375" style="103" customWidth="1"/>
    <col min="7171" max="7171" width="20.7109375" style="103" customWidth="1"/>
    <col min="7172" max="7172" width="21" style="103" customWidth="1"/>
    <col min="7173" max="7173" width="24.7109375" style="103" customWidth="1"/>
    <col min="7174" max="7424" width="8.85546875" style="103"/>
    <col min="7425" max="7425" width="58.7109375" style="103" customWidth="1"/>
    <col min="7426" max="7426" width="22.7109375" style="103" customWidth="1"/>
    <col min="7427" max="7427" width="20.7109375" style="103" customWidth="1"/>
    <col min="7428" max="7428" width="21" style="103" customWidth="1"/>
    <col min="7429" max="7429" width="24.7109375" style="103" customWidth="1"/>
    <col min="7430" max="7680" width="8.85546875" style="103"/>
    <col min="7681" max="7681" width="58.7109375" style="103" customWidth="1"/>
    <col min="7682" max="7682" width="22.7109375" style="103" customWidth="1"/>
    <col min="7683" max="7683" width="20.7109375" style="103" customWidth="1"/>
    <col min="7684" max="7684" width="21" style="103" customWidth="1"/>
    <col min="7685" max="7685" width="24.7109375" style="103" customWidth="1"/>
    <col min="7686" max="7936" width="8.85546875" style="103"/>
    <col min="7937" max="7937" width="58.7109375" style="103" customWidth="1"/>
    <col min="7938" max="7938" width="22.7109375" style="103" customWidth="1"/>
    <col min="7939" max="7939" width="20.7109375" style="103" customWidth="1"/>
    <col min="7940" max="7940" width="21" style="103" customWidth="1"/>
    <col min="7941" max="7941" width="24.7109375" style="103" customWidth="1"/>
    <col min="7942" max="8192" width="8.85546875" style="103"/>
    <col min="8193" max="8193" width="58.7109375" style="103" customWidth="1"/>
    <col min="8194" max="8194" width="22.7109375" style="103" customWidth="1"/>
    <col min="8195" max="8195" width="20.7109375" style="103" customWidth="1"/>
    <col min="8196" max="8196" width="21" style="103" customWidth="1"/>
    <col min="8197" max="8197" width="24.7109375" style="103" customWidth="1"/>
    <col min="8198" max="8448" width="8.85546875" style="103"/>
    <col min="8449" max="8449" width="58.7109375" style="103" customWidth="1"/>
    <col min="8450" max="8450" width="22.7109375" style="103" customWidth="1"/>
    <col min="8451" max="8451" width="20.7109375" style="103" customWidth="1"/>
    <col min="8452" max="8452" width="21" style="103" customWidth="1"/>
    <col min="8453" max="8453" width="24.7109375" style="103" customWidth="1"/>
    <col min="8454" max="8704" width="8.85546875" style="103"/>
    <col min="8705" max="8705" width="58.7109375" style="103" customWidth="1"/>
    <col min="8706" max="8706" width="22.7109375" style="103" customWidth="1"/>
    <col min="8707" max="8707" width="20.7109375" style="103" customWidth="1"/>
    <col min="8708" max="8708" width="21" style="103" customWidth="1"/>
    <col min="8709" max="8709" width="24.7109375" style="103" customWidth="1"/>
    <col min="8710" max="8960" width="8.85546875" style="103"/>
    <col min="8961" max="8961" width="58.7109375" style="103" customWidth="1"/>
    <col min="8962" max="8962" width="22.7109375" style="103" customWidth="1"/>
    <col min="8963" max="8963" width="20.7109375" style="103" customWidth="1"/>
    <col min="8964" max="8964" width="21" style="103" customWidth="1"/>
    <col min="8965" max="8965" width="24.7109375" style="103" customWidth="1"/>
    <col min="8966" max="9216" width="8.85546875" style="103"/>
    <col min="9217" max="9217" width="58.7109375" style="103" customWidth="1"/>
    <col min="9218" max="9218" width="22.7109375" style="103" customWidth="1"/>
    <col min="9219" max="9219" width="20.7109375" style="103" customWidth="1"/>
    <col min="9220" max="9220" width="21" style="103" customWidth="1"/>
    <col min="9221" max="9221" width="24.7109375" style="103" customWidth="1"/>
    <col min="9222" max="9472" width="8.85546875" style="103"/>
    <col min="9473" max="9473" width="58.7109375" style="103" customWidth="1"/>
    <col min="9474" max="9474" width="22.7109375" style="103" customWidth="1"/>
    <col min="9475" max="9475" width="20.7109375" style="103" customWidth="1"/>
    <col min="9476" max="9476" width="21" style="103" customWidth="1"/>
    <col min="9477" max="9477" width="24.7109375" style="103" customWidth="1"/>
    <col min="9478" max="9728" width="8.85546875" style="103"/>
    <col min="9729" max="9729" width="58.7109375" style="103" customWidth="1"/>
    <col min="9730" max="9730" width="22.7109375" style="103" customWidth="1"/>
    <col min="9731" max="9731" width="20.7109375" style="103" customWidth="1"/>
    <col min="9732" max="9732" width="21" style="103" customWidth="1"/>
    <col min="9733" max="9733" width="24.7109375" style="103" customWidth="1"/>
    <col min="9734" max="9984" width="8.85546875" style="103"/>
    <col min="9985" max="9985" width="58.7109375" style="103" customWidth="1"/>
    <col min="9986" max="9986" width="22.7109375" style="103" customWidth="1"/>
    <col min="9987" max="9987" width="20.7109375" style="103" customWidth="1"/>
    <col min="9988" max="9988" width="21" style="103" customWidth="1"/>
    <col min="9989" max="9989" width="24.7109375" style="103" customWidth="1"/>
    <col min="9990" max="10240" width="8.85546875" style="103"/>
    <col min="10241" max="10241" width="58.7109375" style="103" customWidth="1"/>
    <col min="10242" max="10242" width="22.7109375" style="103" customWidth="1"/>
    <col min="10243" max="10243" width="20.7109375" style="103" customWidth="1"/>
    <col min="10244" max="10244" width="21" style="103" customWidth="1"/>
    <col min="10245" max="10245" width="24.7109375" style="103" customWidth="1"/>
    <col min="10246" max="10496" width="8.85546875" style="103"/>
    <col min="10497" max="10497" width="58.7109375" style="103" customWidth="1"/>
    <col min="10498" max="10498" width="22.7109375" style="103" customWidth="1"/>
    <col min="10499" max="10499" width="20.7109375" style="103" customWidth="1"/>
    <col min="10500" max="10500" width="21" style="103" customWidth="1"/>
    <col min="10501" max="10501" width="24.7109375" style="103" customWidth="1"/>
    <col min="10502" max="10752" width="8.85546875" style="103"/>
    <col min="10753" max="10753" width="58.7109375" style="103" customWidth="1"/>
    <col min="10754" max="10754" width="22.7109375" style="103" customWidth="1"/>
    <col min="10755" max="10755" width="20.7109375" style="103" customWidth="1"/>
    <col min="10756" max="10756" width="21" style="103" customWidth="1"/>
    <col min="10757" max="10757" width="24.7109375" style="103" customWidth="1"/>
    <col min="10758" max="11008" width="8.85546875" style="103"/>
    <col min="11009" max="11009" width="58.7109375" style="103" customWidth="1"/>
    <col min="11010" max="11010" width="22.7109375" style="103" customWidth="1"/>
    <col min="11011" max="11011" width="20.7109375" style="103" customWidth="1"/>
    <col min="11012" max="11012" width="21" style="103" customWidth="1"/>
    <col min="11013" max="11013" width="24.7109375" style="103" customWidth="1"/>
    <col min="11014" max="11264" width="8.85546875" style="103"/>
    <col min="11265" max="11265" width="58.7109375" style="103" customWidth="1"/>
    <col min="11266" max="11266" width="22.7109375" style="103" customWidth="1"/>
    <col min="11267" max="11267" width="20.7109375" style="103" customWidth="1"/>
    <col min="11268" max="11268" width="21" style="103" customWidth="1"/>
    <col min="11269" max="11269" width="24.7109375" style="103" customWidth="1"/>
    <col min="11270" max="11520" width="8.85546875" style="103"/>
    <col min="11521" max="11521" width="58.7109375" style="103" customWidth="1"/>
    <col min="11522" max="11522" width="22.7109375" style="103" customWidth="1"/>
    <col min="11523" max="11523" width="20.7109375" style="103" customWidth="1"/>
    <col min="11524" max="11524" width="21" style="103" customWidth="1"/>
    <col min="11525" max="11525" width="24.7109375" style="103" customWidth="1"/>
    <col min="11526" max="11776" width="8.85546875" style="103"/>
    <col min="11777" max="11777" width="58.7109375" style="103" customWidth="1"/>
    <col min="11778" max="11778" width="22.7109375" style="103" customWidth="1"/>
    <col min="11779" max="11779" width="20.7109375" style="103" customWidth="1"/>
    <col min="11780" max="11780" width="21" style="103" customWidth="1"/>
    <col min="11781" max="11781" width="24.7109375" style="103" customWidth="1"/>
    <col min="11782" max="12032" width="8.85546875" style="103"/>
    <col min="12033" max="12033" width="58.7109375" style="103" customWidth="1"/>
    <col min="12034" max="12034" width="22.7109375" style="103" customWidth="1"/>
    <col min="12035" max="12035" width="20.7109375" style="103" customWidth="1"/>
    <col min="12036" max="12036" width="21" style="103" customWidth="1"/>
    <col min="12037" max="12037" width="24.7109375" style="103" customWidth="1"/>
    <col min="12038" max="12288" width="8.85546875" style="103"/>
    <col min="12289" max="12289" width="58.7109375" style="103" customWidth="1"/>
    <col min="12290" max="12290" width="22.7109375" style="103" customWidth="1"/>
    <col min="12291" max="12291" width="20.7109375" style="103" customWidth="1"/>
    <col min="12292" max="12292" width="21" style="103" customWidth="1"/>
    <col min="12293" max="12293" width="24.7109375" style="103" customWidth="1"/>
    <col min="12294" max="12544" width="8.85546875" style="103"/>
    <col min="12545" max="12545" width="58.7109375" style="103" customWidth="1"/>
    <col min="12546" max="12546" width="22.7109375" style="103" customWidth="1"/>
    <col min="12547" max="12547" width="20.7109375" style="103" customWidth="1"/>
    <col min="12548" max="12548" width="21" style="103" customWidth="1"/>
    <col min="12549" max="12549" width="24.7109375" style="103" customWidth="1"/>
    <col min="12550" max="12800" width="8.85546875" style="103"/>
    <col min="12801" max="12801" width="58.7109375" style="103" customWidth="1"/>
    <col min="12802" max="12802" width="22.7109375" style="103" customWidth="1"/>
    <col min="12803" max="12803" width="20.7109375" style="103" customWidth="1"/>
    <col min="12804" max="12804" width="21" style="103" customWidth="1"/>
    <col min="12805" max="12805" width="24.7109375" style="103" customWidth="1"/>
    <col min="12806" max="13056" width="8.85546875" style="103"/>
    <col min="13057" max="13057" width="58.7109375" style="103" customWidth="1"/>
    <col min="13058" max="13058" width="22.7109375" style="103" customWidth="1"/>
    <col min="13059" max="13059" width="20.7109375" style="103" customWidth="1"/>
    <col min="13060" max="13060" width="21" style="103" customWidth="1"/>
    <col min="13061" max="13061" width="24.7109375" style="103" customWidth="1"/>
    <col min="13062" max="13312" width="8.85546875" style="103"/>
    <col min="13313" max="13313" width="58.7109375" style="103" customWidth="1"/>
    <col min="13314" max="13314" width="22.7109375" style="103" customWidth="1"/>
    <col min="13315" max="13315" width="20.7109375" style="103" customWidth="1"/>
    <col min="13316" max="13316" width="21" style="103" customWidth="1"/>
    <col min="13317" max="13317" width="24.7109375" style="103" customWidth="1"/>
    <col min="13318" max="13568" width="8.85546875" style="103"/>
    <col min="13569" max="13569" width="58.7109375" style="103" customWidth="1"/>
    <col min="13570" max="13570" width="22.7109375" style="103" customWidth="1"/>
    <col min="13571" max="13571" width="20.7109375" style="103" customWidth="1"/>
    <col min="13572" max="13572" width="21" style="103" customWidth="1"/>
    <col min="13573" max="13573" width="24.7109375" style="103" customWidth="1"/>
    <col min="13574" max="13824" width="8.85546875" style="103"/>
    <col min="13825" max="13825" width="58.7109375" style="103" customWidth="1"/>
    <col min="13826" max="13826" width="22.7109375" style="103" customWidth="1"/>
    <col min="13827" max="13827" width="20.7109375" style="103" customWidth="1"/>
    <col min="13828" max="13828" width="21" style="103" customWidth="1"/>
    <col min="13829" max="13829" width="24.7109375" style="103" customWidth="1"/>
    <col min="13830" max="14080" width="8.85546875" style="103"/>
    <col min="14081" max="14081" width="58.7109375" style="103" customWidth="1"/>
    <col min="14082" max="14082" width="22.7109375" style="103" customWidth="1"/>
    <col min="14083" max="14083" width="20.7109375" style="103" customWidth="1"/>
    <col min="14084" max="14084" width="21" style="103" customWidth="1"/>
    <col min="14085" max="14085" width="24.7109375" style="103" customWidth="1"/>
    <col min="14086" max="14336" width="8.85546875" style="103"/>
    <col min="14337" max="14337" width="58.7109375" style="103" customWidth="1"/>
    <col min="14338" max="14338" width="22.7109375" style="103" customWidth="1"/>
    <col min="14339" max="14339" width="20.7109375" style="103" customWidth="1"/>
    <col min="14340" max="14340" width="21" style="103" customWidth="1"/>
    <col min="14341" max="14341" width="24.7109375" style="103" customWidth="1"/>
    <col min="14342" max="14592" width="8.85546875" style="103"/>
    <col min="14593" max="14593" width="58.7109375" style="103" customWidth="1"/>
    <col min="14594" max="14594" width="22.7109375" style="103" customWidth="1"/>
    <col min="14595" max="14595" width="20.7109375" style="103" customWidth="1"/>
    <col min="14596" max="14596" width="21" style="103" customWidth="1"/>
    <col min="14597" max="14597" width="24.7109375" style="103" customWidth="1"/>
    <col min="14598" max="14848" width="8.85546875" style="103"/>
    <col min="14849" max="14849" width="58.7109375" style="103" customWidth="1"/>
    <col min="14850" max="14850" width="22.7109375" style="103" customWidth="1"/>
    <col min="14851" max="14851" width="20.7109375" style="103" customWidth="1"/>
    <col min="14852" max="14852" width="21" style="103" customWidth="1"/>
    <col min="14853" max="14853" width="24.7109375" style="103" customWidth="1"/>
    <col min="14854" max="15104" width="8.85546875" style="103"/>
    <col min="15105" max="15105" width="58.7109375" style="103" customWidth="1"/>
    <col min="15106" max="15106" width="22.7109375" style="103" customWidth="1"/>
    <col min="15107" max="15107" width="20.7109375" style="103" customWidth="1"/>
    <col min="15108" max="15108" width="21" style="103" customWidth="1"/>
    <col min="15109" max="15109" width="24.7109375" style="103" customWidth="1"/>
    <col min="15110" max="15360" width="8.85546875" style="103"/>
    <col min="15361" max="15361" width="58.7109375" style="103" customWidth="1"/>
    <col min="15362" max="15362" width="22.7109375" style="103" customWidth="1"/>
    <col min="15363" max="15363" width="20.7109375" style="103" customWidth="1"/>
    <col min="15364" max="15364" width="21" style="103" customWidth="1"/>
    <col min="15365" max="15365" width="24.7109375" style="103" customWidth="1"/>
    <col min="15366" max="15616" width="8.85546875" style="103"/>
    <col min="15617" max="15617" width="58.7109375" style="103" customWidth="1"/>
    <col min="15618" max="15618" width="22.7109375" style="103" customWidth="1"/>
    <col min="15619" max="15619" width="20.7109375" style="103" customWidth="1"/>
    <col min="15620" max="15620" width="21" style="103" customWidth="1"/>
    <col min="15621" max="15621" width="24.7109375" style="103" customWidth="1"/>
    <col min="15622" max="15872" width="8.85546875" style="103"/>
    <col min="15873" max="15873" width="58.7109375" style="103" customWidth="1"/>
    <col min="15874" max="15874" width="22.7109375" style="103" customWidth="1"/>
    <col min="15875" max="15875" width="20.7109375" style="103" customWidth="1"/>
    <col min="15876" max="15876" width="21" style="103" customWidth="1"/>
    <col min="15877" max="15877" width="24.7109375" style="103" customWidth="1"/>
    <col min="15878" max="16128" width="8.85546875" style="103"/>
    <col min="16129" max="16129" width="58.7109375" style="103" customWidth="1"/>
    <col min="16130" max="16130" width="22.7109375" style="103" customWidth="1"/>
    <col min="16131" max="16131" width="20.7109375" style="103" customWidth="1"/>
    <col min="16132" max="16132" width="21" style="103" customWidth="1"/>
    <col min="16133" max="16133" width="24.7109375" style="103" customWidth="1"/>
    <col min="16134" max="16384" width="8.85546875" style="103"/>
  </cols>
  <sheetData>
    <row r="1" spans="1:5">
      <c r="C1" s="103"/>
      <c r="D1" s="104"/>
      <c r="E1" s="103"/>
    </row>
    <row r="2" spans="1:5">
      <c r="C2" s="103"/>
      <c r="D2" s="104"/>
      <c r="E2" s="103"/>
    </row>
    <row r="3" spans="1:5">
      <c r="C3" s="103"/>
      <c r="D3" s="104"/>
      <c r="E3" s="103"/>
    </row>
    <row r="4" spans="1:5">
      <c r="C4" s="103"/>
      <c r="D4" s="104"/>
      <c r="E4" s="103"/>
    </row>
    <row r="5" spans="1:5">
      <c r="C5" s="103"/>
      <c r="D5" s="104"/>
      <c r="E5" s="103"/>
    </row>
    <row r="6" spans="1:5">
      <c r="E6" s="104"/>
    </row>
    <row r="7" spans="1:5">
      <c r="E7" s="104"/>
    </row>
    <row r="8" spans="1:5" ht="37.9" customHeight="1">
      <c r="A8" s="414" t="s">
        <v>520</v>
      </c>
      <c r="B8" s="415"/>
      <c r="C8" s="415"/>
      <c r="D8" s="415"/>
      <c r="E8" s="415"/>
    </row>
    <row r="9" spans="1:5" s="102" customFormat="1" ht="29.45" customHeight="1">
      <c r="E9" s="105" t="s">
        <v>521</v>
      </c>
    </row>
    <row r="10" spans="1:5" s="102" customFormat="1" ht="63">
      <c r="A10" s="106" t="s">
        <v>522</v>
      </c>
      <c r="B10" s="106" t="s">
        <v>523</v>
      </c>
      <c r="C10" s="106" t="s">
        <v>524</v>
      </c>
      <c r="D10" s="106" t="s">
        <v>525</v>
      </c>
      <c r="E10" s="106" t="s">
        <v>526</v>
      </c>
    </row>
    <row r="11" spans="1:5" s="102" customFormat="1">
      <c r="A11" s="107" t="s">
        <v>527</v>
      </c>
      <c r="B11" s="108">
        <f>B13+B14</f>
        <v>17218</v>
      </c>
      <c r="C11" s="108">
        <f>C13+C14</f>
        <v>16060.25945</v>
      </c>
      <c r="D11" s="108">
        <f>D13+D14</f>
        <v>9387</v>
      </c>
      <c r="E11" s="108">
        <f>E13+E14</f>
        <v>23891.259449999998</v>
      </c>
    </row>
    <row r="12" spans="1:5" s="102" customFormat="1">
      <c r="A12" s="107" t="s">
        <v>528</v>
      </c>
      <c r="B12" s="108"/>
      <c r="C12" s="108"/>
      <c r="D12" s="108"/>
      <c r="E12" s="108"/>
    </row>
    <row r="13" spans="1:5" s="102" customFormat="1" ht="31.5">
      <c r="A13" s="109" t="s">
        <v>529</v>
      </c>
      <c r="B13" s="108"/>
      <c r="C13" s="108">
        <v>16060.25945</v>
      </c>
      <c r="D13" s="108">
        <v>0</v>
      </c>
      <c r="E13" s="108">
        <f>B13+C13-D13</f>
        <v>16060.25945</v>
      </c>
    </row>
    <row r="14" spans="1:5" s="102" customFormat="1" ht="31.5">
      <c r="A14" s="109" t="s">
        <v>530</v>
      </c>
      <c r="B14" s="108">
        <v>17218</v>
      </c>
      <c r="C14" s="108"/>
      <c r="D14" s="108">
        <v>9387</v>
      </c>
      <c r="E14" s="108">
        <f>B14-D14</f>
        <v>7831</v>
      </c>
    </row>
    <row r="15" spans="1:5" s="102" customFormat="1">
      <c r="A15" s="110"/>
      <c r="B15" s="111"/>
      <c r="C15" s="111"/>
      <c r="D15" s="111"/>
      <c r="E15" s="112"/>
    </row>
    <row r="16" spans="1:5" ht="12.75">
      <c r="A16" s="103"/>
      <c r="B16" s="103"/>
      <c r="C16" s="103"/>
      <c r="D16" s="103"/>
      <c r="E16" s="103"/>
    </row>
    <row r="17" spans="1:6" s="118" customFormat="1">
      <c r="A17" s="113" t="s">
        <v>491</v>
      </c>
      <c r="B17" s="114"/>
      <c r="C17" s="114"/>
      <c r="D17" s="115"/>
      <c r="E17" s="116" t="s">
        <v>531</v>
      </c>
      <c r="F17" s="117"/>
    </row>
  </sheetData>
  <mergeCells count="1">
    <mergeCell ref="A8:E8"/>
  </mergeCells>
  <pageMargins left="0.70866141732283472" right="0.70866141732283472" top="0" bottom="0" header="0.31496062992125984" footer="0.31496062992125984"/>
  <pageSetup paperSize="9" scale="8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E11" sqref="E11"/>
    </sheetView>
  </sheetViews>
  <sheetFormatPr defaultRowHeight="15.75"/>
  <cols>
    <col min="1" max="1" width="36" style="102" customWidth="1"/>
    <col min="2" max="2" width="18.85546875" style="102" customWidth="1"/>
    <col min="3" max="3" width="15.140625" style="102" customWidth="1"/>
    <col min="4" max="4" width="13.7109375" style="102" customWidth="1"/>
    <col min="5" max="5" width="19.5703125" style="102" customWidth="1"/>
    <col min="6" max="6" width="15" style="102" customWidth="1"/>
    <col min="7" max="7" width="14.5703125" style="102" customWidth="1"/>
    <col min="8" max="8" width="19.28515625" style="102" customWidth="1"/>
    <col min="9" max="256" width="8.85546875" style="103"/>
    <col min="257" max="257" width="36" style="103" customWidth="1"/>
    <col min="258" max="258" width="18.85546875" style="103" customWidth="1"/>
    <col min="259" max="259" width="15.140625" style="103" customWidth="1"/>
    <col min="260" max="260" width="13.7109375" style="103" customWidth="1"/>
    <col min="261" max="261" width="19.5703125" style="103" customWidth="1"/>
    <col min="262" max="262" width="15" style="103" customWidth="1"/>
    <col min="263" max="263" width="14.5703125" style="103" customWidth="1"/>
    <col min="264" max="264" width="19.28515625" style="103" customWidth="1"/>
    <col min="265" max="512" width="8.85546875" style="103"/>
    <col min="513" max="513" width="36" style="103" customWidth="1"/>
    <col min="514" max="514" width="18.85546875" style="103" customWidth="1"/>
    <col min="515" max="515" width="15.140625" style="103" customWidth="1"/>
    <col min="516" max="516" width="13.7109375" style="103" customWidth="1"/>
    <col min="517" max="517" width="19.5703125" style="103" customWidth="1"/>
    <col min="518" max="518" width="15" style="103" customWidth="1"/>
    <col min="519" max="519" width="14.5703125" style="103" customWidth="1"/>
    <col min="520" max="520" width="19.28515625" style="103" customWidth="1"/>
    <col min="521" max="768" width="8.85546875" style="103"/>
    <col min="769" max="769" width="36" style="103" customWidth="1"/>
    <col min="770" max="770" width="18.85546875" style="103" customWidth="1"/>
    <col min="771" max="771" width="15.140625" style="103" customWidth="1"/>
    <col min="772" max="772" width="13.7109375" style="103" customWidth="1"/>
    <col min="773" max="773" width="19.5703125" style="103" customWidth="1"/>
    <col min="774" max="774" width="15" style="103" customWidth="1"/>
    <col min="775" max="775" width="14.5703125" style="103" customWidth="1"/>
    <col min="776" max="776" width="19.28515625" style="103" customWidth="1"/>
    <col min="777" max="1024" width="8.85546875" style="103"/>
    <col min="1025" max="1025" width="36" style="103" customWidth="1"/>
    <col min="1026" max="1026" width="18.85546875" style="103" customWidth="1"/>
    <col min="1027" max="1027" width="15.140625" style="103" customWidth="1"/>
    <col min="1028" max="1028" width="13.7109375" style="103" customWidth="1"/>
    <col min="1029" max="1029" width="19.5703125" style="103" customWidth="1"/>
    <col min="1030" max="1030" width="15" style="103" customWidth="1"/>
    <col min="1031" max="1031" width="14.5703125" style="103" customWidth="1"/>
    <col min="1032" max="1032" width="19.28515625" style="103" customWidth="1"/>
    <col min="1033" max="1280" width="8.85546875" style="103"/>
    <col min="1281" max="1281" width="36" style="103" customWidth="1"/>
    <col min="1282" max="1282" width="18.85546875" style="103" customWidth="1"/>
    <col min="1283" max="1283" width="15.140625" style="103" customWidth="1"/>
    <col min="1284" max="1284" width="13.7109375" style="103" customWidth="1"/>
    <col min="1285" max="1285" width="19.5703125" style="103" customWidth="1"/>
    <col min="1286" max="1286" width="15" style="103" customWidth="1"/>
    <col min="1287" max="1287" width="14.5703125" style="103" customWidth="1"/>
    <col min="1288" max="1288" width="19.28515625" style="103" customWidth="1"/>
    <col min="1289" max="1536" width="8.85546875" style="103"/>
    <col min="1537" max="1537" width="36" style="103" customWidth="1"/>
    <col min="1538" max="1538" width="18.85546875" style="103" customWidth="1"/>
    <col min="1539" max="1539" width="15.140625" style="103" customWidth="1"/>
    <col min="1540" max="1540" width="13.7109375" style="103" customWidth="1"/>
    <col min="1541" max="1541" width="19.5703125" style="103" customWidth="1"/>
    <col min="1542" max="1542" width="15" style="103" customWidth="1"/>
    <col min="1543" max="1543" width="14.5703125" style="103" customWidth="1"/>
    <col min="1544" max="1544" width="19.28515625" style="103" customWidth="1"/>
    <col min="1545" max="1792" width="8.85546875" style="103"/>
    <col min="1793" max="1793" width="36" style="103" customWidth="1"/>
    <col min="1794" max="1794" width="18.85546875" style="103" customWidth="1"/>
    <col min="1795" max="1795" width="15.140625" style="103" customWidth="1"/>
    <col min="1796" max="1796" width="13.7109375" style="103" customWidth="1"/>
    <col min="1797" max="1797" width="19.5703125" style="103" customWidth="1"/>
    <col min="1798" max="1798" width="15" style="103" customWidth="1"/>
    <col min="1799" max="1799" width="14.5703125" style="103" customWidth="1"/>
    <col min="1800" max="1800" width="19.28515625" style="103" customWidth="1"/>
    <col min="1801" max="2048" width="8.85546875" style="103"/>
    <col min="2049" max="2049" width="36" style="103" customWidth="1"/>
    <col min="2050" max="2050" width="18.85546875" style="103" customWidth="1"/>
    <col min="2051" max="2051" width="15.140625" style="103" customWidth="1"/>
    <col min="2052" max="2052" width="13.7109375" style="103" customWidth="1"/>
    <col min="2053" max="2053" width="19.5703125" style="103" customWidth="1"/>
    <col min="2054" max="2054" width="15" style="103" customWidth="1"/>
    <col min="2055" max="2055" width="14.5703125" style="103" customWidth="1"/>
    <col min="2056" max="2056" width="19.28515625" style="103" customWidth="1"/>
    <col min="2057" max="2304" width="8.85546875" style="103"/>
    <col min="2305" max="2305" width="36" style="103" customWidth="1"/>
    <col min="2306" max="2306" width="18.85546875" style="103" customWidth="1"/>
    <col min="2307" max="2307" width="15.140625" style="103" customWidth="1"/>
    <col min="2308" max="2308" width="13.7109375" style="103" customWidth="1"/>
    <col min="2309" max="2309" width="19.5703125" style="103" customWidth="1"/>
    <col min="2310" max="2310" width="15" style="103" customWidth="1"/>
    <col min="2311" max="2311" width="14.5703125" style="103" customWidth="1"/>
    <col min="2312" max="2312" width="19.28515625" style="103" customWidth="1"/>
    <col min="2313" max="2560" width="8.85546875" style="103"/>
    <col min="2561" max="2561" width="36" style="103" customWidth="1"/>
    <col min="2562" max="2562" width="18.85546875" style="103" customWidth="1"/>
    <col min="2563" max="2563" width="15.140625" style="103" customWidth="1"/>
    <col min="2564" max="2564" width="13.7109375" style="103" customWidth="1"/>
    <col min="2565" max="2565" width="19.5703125" style="103" customWidth="1"/>
    <col min="2566" max="2566" width="15" style="103" customWidth="1"/>
    <col min="2567" max="2567" width="14.5703125" style="103" customWidth="1"/>
    <col min="2568" max="2568" width="19.28515625" style="103" customWidth="1"/>
    <col min="2569" max="2816" width="8.85546875" style="103"/>
    <col min="2817" max="2817" width="36" style="103" customWidth="1"/>
    <col min="2818" max="2818" width="18.85546875" style="103" customWidth="1"/>
    <col min="2819" max="2819" width="15.140625" style="103" customWidth="1"/>
    <col min="2820" max="2820" width="13.7109375" style="103" customWidth="1"/>
    <col min="2821" max="2821" width="19.5703125" style="103" customWidth="1"/>
    <col min="2822" max="2822" width="15" style="103" customWidth="1"/>
    <col min="2823" max="2823" width="14.5703125" style="103" customWidth="1"/>
    <col min="2824" max="2824" width="19.28515625" style="103" customWidth="1"/>
    <col min="2825" max="3072" width="8.85546875" style="103"/>
    <col min="3073" max="3073" width="36" style="103" customWidth="1"/>
    <col min="3074" max="3074" width="18.85546875" style="103" customWidth="1"/>
    <col min="3075" max="3075" width="15.140625" style="103" customWidth="1"/>
    <col min="3076" max="3076" width="13.7109375" style="103" customWidth="1"/>
    <col min="3077" max="3077" width="19.5703125" style="103" customWidth="1"/>
    <col min="3078" max="3078" width="15" style="103" customWidth="1"/>
    <col min="3079" max="3079" width="14.5703125" style="103" customWidth="1"/>
    <col min="3080" max="3080" width="19.28515625" style="103" customWidth="1"/>
    <col min="3081" max="3328" width="8.85546875" style="103"/>
    <col min="3329" max="3329" width="36" style="103" customWidth="1"/>
    <col min="3330" max="3330" width="18.85546875" style="103" customWidth="1"/>
    <col min="3331" max="3331" width="15.140625" style="103" customWidth="1"/>
    <col min="3332" max="3332" width="13.7109375" style="103" customWidth="1"/>
    <col min="3333" max="3333" width="19.5703125" style="103" customWidth="1"/>
    <col min="3334" max="3334" width="15" style="103" customWidth="1"/>
    <col min="3335" max="3335" width="14.5703125" style="103" customWidth="1"/>
    <col min="3336" max="3336" width="19.28515625" style="103" customWidth="1"/>
    <col min="3337" max="3584" width="8.85546875" style="103"/>
    <col min="3585" max="3585" width="36" style="103" customWidth="1"/>
    <col min="3586" max="3586" width="18.85546875" style="103" customWidth="1"/>
    <col min="3587" max="3587" width="15.140625" style="103" customWidth="1"/>
    <col min="3588" max="3588" width="13.7109375" style="103" customWidth="1"/>
    <col min="3589" max="3589" width="19.5703125" style="103" customWidth="1"/>
    <col min="3590" max="3590" width="15" style="103" customWidth="1"/>
    <col min="3591" max="3591" width="14.5703125" style="103" customWidth="1"/>
    <col min="3592" max="3592" width="19.28515625" style="103" customWidth="1"/>
    <col min="3593" max="3840" width="8.85546875" style="103"/>
    <col min="3841" max="3841" width="36" style="103" customWidth="1"/>
    <col min="3842" max="3842" width="18.85546875" style="103" customWidth="1"/>
    <col min="3843" max="3843" width="15.140625" style="103" customWidth="1"/>
    <col min="3844" max="3844" width="13.7109375" style="103" customWidth="1"/>
    <col min="3845" max="3845" width="19.5703125" style="103" customWidth="1"/>
    <col min="3846" max="3846" width="15" style="103" customWidth="1"/>
    <col min="3847" max="3847" width="14.5703125" style="103" customWidth="1"/>
    <col min="3848" max="3848" width="19.28515625" style="103" customWidth="1"/>
    <col min="3849" max="4096" width="8.85546875" style="103"/>
    <col min="4097" max="4097" width="36" style="103" customWidth="1"/>
    <col min="4098" max="4098" width="18.85546875" style="103" customWidth="1"/>
    <col min="4099" max="4099" width="15.140625" style="103" customWidth="1"/>
    <col min="4100" max="4100" width="13.7109375" style="103" customWidth="1"/>
    <col min="4101" max="4101" width="19.5703125" style="103" customWidth="1"/>
    <col min="4102" max="4102" width="15" style="103" customWidth="1"/>
    <col min="4103" max="4103" width="14.5703125" style="103" customWidth="1"/>
    <col min="4104" max="4104" width="19.28515625" style="103" customWidth="1"/>
    <col min="4105" max="4352" width="8.85546875" style="103"/>
    <col min="4353" max="4353" width="36" style="103" customWidth="1"/>
    <col min="4354" max="4354" width="18.85546875" style="103" customWidth="1"/>
    <col min="4355" max="4355" width="15.140625" style="103" customWidth="1"/>
    <col min="4356" max="4356" width="13.7109375" style="103" customWidth="1"/>
    <col min="4357" max="4357" width="19.5703125" style="103" customWidth="1"/>
    <col min="4358" max="4358" width="15" style="103" customWidth="1"/>
    <col min="4359" max="4359" width="14.5703125" style="103" customWidth="1"/>
    <col min="4360" max="4360" width="19.28515625" style="103" customWidth="1"/>
    <col min="4361" max="4608" width="8.85546875" style="103"/>
    <col min="4609" max="4609" width="36" style="103" customWidth="1"/>
    <col min="4610" max="4610" width="18.85546875" style="103" customWidth="1"/>
    <col min="4611" max="4611" width="15.140625" style="103" customWidth="1"/>
    <col min="4612" max="4612" width="13.7109375" style="103" customWidth="1"/>
    <col min="4613" max="4613" width="19.5703125" style="103" customWidth="1"/>
    <col min="4614" max="4614" width="15" style="103" customWidth="1"/>
    <col min="4615" max="4615" width="14.5703125" style="103" customWidth="1"/>
    <col min="4616" max="4616" width="19.28515625" style="103" customWidth="1"/>
    <col min="4617" max="4864" width="8.85546875" style="103"/>
    <col min="4865" max="4865" width="36" style="103" customWidth="1"/>
    <col min="4866" max="4866" width="18.85546875" style="103" customWidth="1"/>
    <col min="4867" max="4867" width="15.140625" style="103" customWidth="1"/>
    <col min="4868" max="4868" width="13.7109375" style="103" customWidth="1"/>
    <col min="4869" max="4869" width="19.5703125" style="103" customWidth="1"/>
    <col min="4870" max="4870" width="15" style="103" customWidth="1"/>
    <col min="4871" max="4871" width="14.5703125" style="103" customWidth="1"/>
    <col min="4872" max="4872" width="19.28515625" style="103" customWidth="1"/>
    <col min="4873" max="5120" width="8.85546875" style="103"/>
    <col min="5121" max="5121" width="36" style="103" customWidth="1"/>
    <col min="5122" max="5122" width="18.85546875" style="103" customWidth="1"/>
    <col min="5123" max="5123" width="15.140625" style="103" customWidth="1"/>
    <col min="5124" max="5124" width="13.7109375" style="103" customWidth="1"/>
    <col min="5125" max="5125" width="19.5703125" style="103" customWidth="1"/>
    <col min="5126" max="5126" width="15" style="103" customWidth="1"/>
    <col min="5127" max="5127" width="14.5703125" style="103" customWidth="1"/>
    <col min="5128" max="5128" width="19.28515625" style="103" customWidth="1"/>
    <col min="5129" max="5376" width="8.85546875" style="103"/>
    <col min="5377" max="5377" width="36" style="103" customWidth="1"/>
    <col min="5378" max="5378" width="18.85546875" style="103" customWidth="1"/>
    <col min="5379" max="5379" width="15.140625" style="103" customWidth="1"/>
    <col min="5380" max="5380" width="13.7109375" style="103" customWidth="1"/>
    <col min="5381" max="5381" width="19.5703125" style="103" customWidth="1"/>
    <col min="5382" max="5382" width="15" style="103" customWidth="1"/>
    <col min="5383" max="5383" width="14.5703125" style="103" customWidth="1"/>
    <col min="5384" max="5384" width="19.28515625" style="103" customWidth="1"/>
    <col min="5385" max="5632" width="8.85546875" style="103"/>
    <col min="5633" max="5633" width="36" style="103" customWidth="1"/>
    <col min="5634" max="5634" width="18.85546875" style="103" customWidth="1"/>
    <col min="5635" max="5635" width="15.140625" style="103" customWidth="1"/>
    <col min="5636" max="5636" width="13.7109375" style="103" customWidth="1"/>
    <col min="5637" max="5637" width="19.5703125" style="103" customWidth="1"/>
    <col min="5638" max="5638" width="15" style="103" customWidth="1"/>
    <col min="5639" max="5639" width="14.5703125" style="103" customWidth="1"/>
    <col min="5640" max="5640" width="19.28515625" style="103" customWidth="1"/>
    <col min="5641" max="5888" width="8.85546875" style="103"/>
    <col min="5889" max="5889" width="36" style="103" customWidth="1"/>
    <col min="5890" max="5890" width="18.85546875" style="103" customWidth="1"/>
    <col min="5891" max="5891" width="15.140625" style="103" customWidth="1"/>
    <col min="5892" max="5892" width="13.7109375" style="103" customWidth="1"/>
    <col min="5893" max="5893" width="19.5703125" style="103" customWidth="1"/>
    <col min="5894" max="5894" width="15" style="103" customWidth="1"/>
    <col min="5895" max="5895" width="14.5703125" style="103" customWidth="1"/>
    <col min="5896" max="5896" width="19.28515625" style="103" customWidth="1"/>
    <col min="5897" max="6144" width="8.85546875" style="103"/>
    <col min="6145" max="6145" width="36" style="103" customWidth="1"/>
    <col min="6146" max="6146" width="18.85546875" style="103" customWidth="1"/>
    <col min="6147" max="6147" width="15.140625" style="103" customWidth="1"/>
    <col min="6148" max="6148" width="13.7109375" style="103" customWidth="1"/>
    <col min="6149" max="6149" width="19.5703125" style="103" customWidth="1"/>
    <col min="6150" max="6150" width="15" style="103" customWidth="1"/>
    <col min="6151" max="6151" width="14.5703125" style="103" customWidth="1"/>
    <col min="6152" max="6152" width="19.28515625" style="103" customWidth="1"/>
    <col min="6153" max="6400" width="8.85546875" style="103"/>
    <col min="6401" max="6401" width="36" style="103" customWidth="1"/>
    <col min="6402" max="6402" width="18.85546875" style="103" customWidth="1"/>
    <col min="6403" max="6403" width="15.140625" style="103" customWidth="1"/>
    <col min="6404" max="6404" width="13.7109375" style="103" customWidth="1"/>
    <col min="6405" max="6405" width="19.5703125" style="103" customWidth="1"/>
    <col min="6406" max="6406" width="15" style="103" customWidth="1"/>
    <col min="6407" max="6407" width="14.5703125" style="103" customWidth="1"/>
    <col min="6408" max="6408" width="19.28515625" style="103" customWidth="1"/>
    <col min="6409" max="6656" width="8.85546875" style="103"/>
    <col min="6657" max="6657" width="36" style="103" customWidth="1"/>
    <col min="6658" max="6658" width="18.85546875" style="103" customWidth="1"/>
    <col min="6659" max="6659" width="15.140625" style="103" customWidth="1"/>
    <col min="6660" max="6660" width="13.7109375" style="103" customWidth="1"/>
    <col min="6661" max="6661" width="19.5703125" style="103" customWidth="1"/>
    <col min="6662" max="6662" width="15" style="103" customWidth="1"/>
    <col min="6663" max="6663" width="14.5703125" style="103" customWidth="1"/>
    <col min="6664" max="6664" width="19.28515625" style="103" customWidth="1"/>
    <col min="6665" max="6912" width="8.85546875" style="103"/>
    <col min="6913" max="6913" width="36" style="103" customWidth="1"/>
    <col min="6914" max="6914" width="18.85546875" style="103" customWidth="1"/>
    <col min="6915" max="6915" width="15.140625" style="103" customWidth="1"/>
    <col min="6916" max="6916" width="13.7109375" style="103" customWidth="1"/>
    <col min="6917" max="6917" width="19.5703125" style="103" customWidth="1"/>
    <col min="6918" max="6918" width="15" style="103" customWidth="1"/>
    <col min="6919" max="6919" width="14.5703125" style="103" customWidth="1"/>
    <col min="6920" max="6920" width="19.28515625" style="103" customWidth="1"/>
    <col min="6921" max="7168" width="8.85546875" style="103"/>
    <col min="7169" max="7169" width="36" style="103" customWidth="1"/>
    <col min="7170" max="7170" width="18.85546875" style="103" customWidth="1"/>
    <col min="7171" max="7171" width="15.140625" style="103" customWidth="1"/>
    <col min="7172" max="7172" width="13.7109375" style="103" customWidth="1"/>
    <col min="7173" max="7173" width="19.5703125" style="103" customWidth="1"/>
    <col min="7174" max="7174" width="15" style="103" customWidth="1"/>
    <col min="7175" max="7175" width="14.5703125" style="103" customWidth="1"/>
    <col min="7176" max="7176" width="19.28515625" style="103" customWidth="1"/>
    <col min="7177" max="7424" width="8.85546875" style="103"/>
    <col min="7425" max="7425" width="36" style="103" customWidth="1"/>
    <col min="7426" max="7426" width="18.85546875" style="103" customWidth="1"/>
    <col min="7427" max="7427" width="15.140625" style="103" customWidth="1"/>
    <col min="7428" max="7428" width="13.7109375" style="103" customWidth="1"/>
    <col min="7429" max="7429" width="19.5703125" style="103" customWidth="1"/>
    <col min="7430" max="7430" width="15" style="103" customWidth="1"/>
    <col min="7431" max="7431" width="14.5703125" style="103" customWidth="1"/>
    <col min="7432" max="7432" width="19.28515625" style="103" customWidth="1"/>
    <col min="7433" max="7680" width="8.85546875" style="103"/>
    <col min="7681" max="7681" width="36" style="103" customWidth="1"/>
    <col min="7682" max="7682" width="18.85546875" style="103" customWidth="1"/>
    <col min="7683" max="7683" width="15.140625" style="103" customWidth="1"/>
    <col min="7684" max="7684" width="13.7109375" style="103" customWidth="1"/>
    <col min="7685" max="7685" width="19.5703125" style="103" customWidth="1"/>
    <col min="7686" max="7686" width="15" style="103" customWidth="1"/>
    <col min="7687" max="7687" width="14.5703125" style="103" customWidth="1"/>
    <col min="7688" max="7688" width="19.28515625" style="103" customWidth="1"/>
    <col min="7689" max="7936" width="8.85546875" style="103"/>
    <col min="7937" max="7937" width="36" style="103" customWidth="1"/>
    <col min="7938" max="7938" width="18.85546875" style="103" customWidth="1"/>
    <col min="7939" max="7939" width="15.140625" style="103" customWidth="1"/>
    <col min="7940" max="7940" width="13.7109375" style="103" customWidth="1"/>
    <col min="7941" max="7941" width="19.5703125" style="103" customWidth="1"/>
    <col min="7942" max="7942" width="15" style="103" customWidth="1"/>
    <col min="7943" max="7943" width="14.5703125" style="103" customWidth="1"/>
    <col min="7944" max="7944" width="19.28515625" style="103" customWidth="1"/>
    <col min="7945" max="8192" width="8.85546875" style="103"/>
    <col min="8193" max="8193" width="36" style="103" customWidth="1"/>
    <col min="8194" max="8194" width="18.85546875" style="103" customWidth="1"/>
    <col min="8195" max="8195" width="15.140625" style="103" customWidth="1"/>
    <col min="8196" max="8196" width="13.7109375" style="103" customWidth="1"/>
    <col min="8197" max="8197" width="19.5703125" style="103" customWidth="1"/>
    <col min="8198" max="8198" width="15" style="103" customWidth="1"/>
    <col min="8199" max="8199" width="14.5703125" style="103" customWidth="1"/>
    <col min="8200" max="8200" width="19.28515625" style="103" customWidth="1"/>
    <col min="8201" max="8448" width="8.85546875" style="103"/>
    <col min="8449" max="8449" width="36" style="103" customWidth="1"/>
    <col min="8450" max="8450" width="18.85546875" style="103" customWidth="1"/>
    <col min="8451" max="8451" width="15.140625" style="103" customWidth="1"/>
    <col min="8452" max="8452" width="13.7109375" style="103" customWidth="1"/>
    <col min="8453" max="8453" width="19.5703125" style="103" customWidth="1"/>
    <col min="8454" max="8454" width="15" style="103" customWidth="1"/>
    <col min="8455" max="8455" width="14.5703125" style="103" customWidth="1"/>
    <col min="8456" max="8456" width="19.28515625" style="103" customWidth="1"/>
    <col min="8457" max="8704" width="8.85546875" style="103"/>
    <col min="8705" max="8705" width="36" style="103" customWidth="1"/>
    <col min="8706" max="8706" width="18.85546875" style="103" customWidth="1"/>
    <col min="8707" max="8707" width="15.140625" style="103" customWidth="1"/>
    <col min="8708" max="8708" width="13.7109375" style="103" customWidth="1"/>
    <col min="8709" max="8709" width="19.5703125" style="103" customWidth="1"/>
    <col min="8710" max="8710" width="15" style="103" customWidth="1"/>
    <col min="8711" max="8711" width="14.5703125" style="103" customWidth="1"/>
    <col min="8712" max="8712" width="19.28515625" style="103" customWidth="1"/>
    <col min="8713" max="8960" width="8.85546875" style="103"/>
    <col min="8961" max="8961" width="36" style="103" customWidth="1"/>
    <col min="8962" max="8962" width="18.85546875" style="103" customWidth="1"/>
    <col min="8963" max="8963" width="15.140625" style="103" customWidth="1"/>
    <col min="8964" max="8964" width="13.7109375" style="103" customWidth="1"/>
    <col min="8965" max="8965" width="19.5703125" style="103" customWidth="1"/>
    <col min="8966" max="8966" width="15" style="103" customWidth="1"/>
    <col min="8967" max="8967" width="14.5703125" style="103" customWidth="1"/>
    <col min="8968" max="8968" width="19.28515625" style="103" customWidth="1"/>
    <col min="8969" max="9216" width="8.85546875" style="103"/>
    <col min="9217" max="9217" width="36" style="103" customWidth="1"/>
    <col min="9218" max="9218" width="18.85546875" style="103" customWidth="1"/>
    <col min="9219" max="9219" width="15.140625" style="103" customWidth="1"/>
    <col min="9220" max="9220" width="13.7109375" style="103" customWidth="1"/>
    <col min="9221" max="9221" width="19.5703125" style="103" customWidth="1"/>
    <col min="9222" max="9222" width="15" style="103" customWidth="1"/>
    <col min="9223" max="9223" width="14.5703125" style="103" customWidth="1"/>
    <col min="9224" max="9224" width="19.28515625" style="103" customWidth="1"/>
    <col min="9225" max="9472" width="8.85546875" style="103"/>
    <col min="9473" max="9473" width="36" style="103" customWidth="1"/>
    <col min="9474" max="9474" width="18.85546875" style="103" customWidth="1"/>
    <col min="9475" max="9475" width="15.140625" style="103" customWidth="1"/>
    <col min="9476" max="9476" width="13.7109375" style="103" customWidth="1"/>
    <col min="9477" max="9477" width="19.5703125" style="103" customWidth="1"/>
    <col min="9478" max="9478" width="15" style="103" customWidth="1"/>
    <col min="9479" max="9479" width="14.5703125" style="103" customWidth="1"/>
    <col min="9480" max="9480" width="19.28515625" style="103" customWidth="1"/>
    <col min="9481" max="9728" width="8.85546875" style="103"/>
    <col min="9729" max="9729" width="36" style="103" customWidth="1"/>
    <col min="9730" max="9730" width="18.85546875" style="103" customWidth="1"/>
    <col min="9731" max="9731" width="15.140625" style="103" customWidth="1"/>
    <col min="9732" max="9732" width="13.7109375" style="103" customWidth="1"/>
    <col min="9733" max="9733" width="19.5703125" style="103" customWidth="1"/>
    <col min="9734" max="9734" width="15" style="103" customWidth="1"/>
    <col min="9735" max="9735" width="14.5703125" style="103" customWidth="1"/>
    <col min="9736" max="9736" width="19.28515625" style="103" customWidth="1"/>
    <col min="9737" max="9984" width="8.85546875" style="103"/>
    <col min="9985" max="9985" width="36" style="103" customWidth="1"/>
    <col min="9986" max="9986" width="18.85546875" style="103" customWidth="1"/>
    <col min="9987" max="9987" width="15.140625" style="103" customWidth="1"/>
    <col min="9988" max="9988" width="13.7109375" style="103" customWidth="1"/>
    <col min="9989" max="9989" width="19.5703125" style="103" customWidth="1"/>
    <col min="9990" max="9990" width="15" style="103" customWidth="1"/>
    <col min="9991" max="9991" width="14.5703125" style="103" customWidth="1"/>
    <col min="9992" max="9992" width="19.28515625" style="103" customWidth="1"/>
    <col min="9993" max="10240" width="8.85546875" style="103"/>
    <col min="10241" max="10241" width="36" style="103" customWidth="1"/>
    <col min="10242" max="10242" width="18.85546875" style="103" customWidth="1"/>
    <col min="10243" max="10243" width="15.140625" style="103" customWidth="1"/>
    <col min="10244" max="10244" width="13.7109375" style="103" customWidth="1"/>
    <col min="10245" max="10245" width="19.5703125" style="103" customWidth="1"/>
    <col min="10246" max="10246" width="15" style="103" customWidth="1"/>
    <col min="10247" max="10247" width="14.5703125" style="103" customWidth="1"/>
    <col min="10248" max="10248" width="19.28515625" style="103" customWidth="1"/>
    <col min="10249" max="10496" width="8.85546875" style="103"/>
    <col min="10497" max="10497" width="36" style="103" customWidth="1"/>
    <col min="10498" max="10498" width="18.85546875" style="103" customWidth="1"/>
    <col min="10499" max="10499" width="15.140625" style="103" customWidth="1"/>
    <col min="10500" max="10500" width="13.7109375" style="103" customWidth="1"/>
    <col min="10501" max="10501" width="19.5703125" style="103" customWidth="1"/>
    <col min="10502" max="10502" width="15" style="103" customWidth="1"/>
    <col min="10503" max="10503" width="14.5703125" style="103" customWidth="1"/>
    <col min="10504" max="10504" width="19.28515625" style="103" customWidth="1"/>
    <col min="10505" max="10752" width="8.85546875" style="103"/>
    <col min="10753" max="10753" width="36" style="103" customWidth="1"/>
    <col min="10754" max="10754" width="18.85546875" style="103" customWidth="1"/>
    <col min="10755" max="10755" width="15.140625" style="103" customWidth="1"/>
    <col min="10756" max="10756" width="13.7109375" style="103" customWidth="1"/>
    <col min="10757" max="10757" width="19.5703125" style="103" customWidth="1"/>
    <col min="10758" max="10758" width="15" style="103" customWidth="1"/>
    <col min="10759" max="10759" width="14.5703125" style="103" customWidth="1"/>
    <col min="10760" max="10760" width="19.28515625" style="103" customWidth="1"/>
    <col min="10761" max="11008" width="8.85546875" style="103"/>
    <col min="11009" max="11009" width="36" style="103" customWidth="1"/>
    <col min="11010" max="11010" width="18.85546875" style="103" customWidth="1"/>
    <col min="11011" max="11011" width="15.140625" style="103" customWidth="1"/>
    <col min="11012" max="11012" width="13.7109375" style="103" customWidth="1"/>
    <col min="11013" max="11013" width="19.5703125" style="103" customWidth="1"/>
    <col min="11014" max="11014" width="15" style="103" customWidth="1"/>
    <col min="11015" max="11015" width="14.5703125" style="103" customWidth="1"/>
    <col min="11016" max="11016" width="19.28515625" style="103" customWidth="1"/>
    <col min="11017" max="11264" width="8.85546875" style="103"/>
    <col min="11265" max="11265" width="36" style="103" customWidth="1"/>
    <col min="11266" max="11266" width="18.85546875" style="103" customWidth="1"/>
    <col min="11267" max="11267" width="15.140625" style="103" customWidth="1"/>
    <col min="11268" max="11268" width="13.7109375" style="103" customWidth="1"/>
    <col min="11269" max="11269" width="19.5703125" style="103" customWidth="1"/>
    <col min="11270" max="11270" width="15" style="103" customWidth="1"/>
    <col min="11271" max="11271" width="14.5703125" style="103" customWidth="1"/>
    <col min="11272" max="11272" width="19.28515625" style="103" customWidth="1"/>
    <col min="11273" max="11520" width="8.85546875" style="103"/>
    <col min="11521" max="11521" width="36" style="103" customWidth="1"/>
    <col min="11522" max="11522" width="18.85546875" style="103" customWidth="1"/>
    <col min="11523" max="11523" width="15.140625" style="103" customWidth="1"/>
    <col min="11524" max="11524" width="13.7109375" style="103" customWidth="1"/>
    <col min="11525" max="11525" width="19.5703125" style="103" customWidth="1"/>
    <col min="11526" max="11526" width="15" style="103" customWidth="1"/>
    <col min="11527" max="11527" width="14.5703125" style="103" customWidth="1"/>
    <col min="11528" max="11528" width="19.28515625" style="103" customWidth="1"/>
    <col min="11529" max="11776" width="8.85546875" style="103"/>
    <col min="11777" max="11777" width="36" style="103" customWidth="1"/>
    <col min="11778" max="11778" width="18.85546875" style="103" customWidth="1"/>
    <col min="11779" max="11779" width="15.140625" style="103" customWidth="1"/>
    <col min="11780" max="11780" width="13.7109375" style="103" customWidth="1"/>
    <col min="11781" max="11781" width="19.5703125" style="103" customWidth="1"/>
    <col min="11782" max="11782" width="15" style="103" customWidth="1"/>
    <col min="11783" max="11783" width="14.5703125" style="103" customWidth="1"/>
    <col min="11784" max="11784" width="19.28515625" style="103" customWidth="1"/>
    <col min="11785" max="12032" width="8.85546875" style="103"/>
    <col min="12033" max="12033" width="36" style="103" customWidth="1"/>
    <col min="12034" max="12034" width="18.85546875" style="103" customWidth="1"/>
    <col min="12035" max="12035" width="15.140625" style="103" customWidth="1"/>
    <col min="12036" max="12036" width="13.7109375" style="103" customWidth="1"/>
    <col min="12037" max="12037" width="19.5703125" style="103" customWidth="1"/>
    <col min="12038" max="12038" width="15" style="103" customWidth="1"/>
    <col min="12039" max="12039" width="14.5703125" style="103" customWidth="1"/>
    <col min="12040" max="12040" width="19.28515625" style="103" customWidth="1"/>
    <col min="12041" max="12288" width="8.85546875" style="103"/>
    <col min="12289" max="12289" width="36" style="103" customWidth="1"/>
    <col min="12290" max="12290" width="18.85546875" style="103" customWidth="1"/>
    <col min="12291" max="12291" width="15.140625" style="103" customWidth="1"/>
    <col min="12292" max="12292" width="13.7109375" style="103" customWidth="1"/>
    <col min="12293" max="12293" width="19.5703125" style="103" customWidth="1"/>
    <col min="12294" max="12294" width="15" style="103" customWidth="1"/>
    <col min="12295" max="12295" width="14.5703125" style="103" customWidth="1"/>
    <col min="12296" max="12296" width="19.28515625" style="103" customWidth="1"/>
    <col min="12297" max="12544" width="8.85546875" style="103"/>
    <col min="12545" max="12545" width="36" style="103" customWidth="1"/>
    <col min="12546" max="12546" width="18.85546875" style="103" customWidth="1"/>
    <col min="12547" max="12547" width="15.140625" style="103" customWidth="1"/>
    <col min="12548" max="12548" width="13.7109375" style="103" customWidth="1"/>
    <col min="12549" max="12549" width="19.5703125" style="103" customWidth="1"/>
    <col min="12550" max="12550" width="15" style="103" customWidth="1"/>
    <col min="12551" max="12551" width="14.5703125" style="103" customWidth="1"/>
    <col min="12552" max="12552" width="19.28515625" style="103" customWidth="1"/>
    <col min="12553" max="12800" width="8.85546875" style="103"/>
    <col min="12801" max="12801" width="36" style="103" customWidth="1"/>
    <col min="12802" max="12802" width="18.85546875" style="103" customWidth="1"/>
    <col min="12803" max="12803" width="15.140625" style="103" customWidth="1"/>
    <col min="12804" max="12804" width="13.7109375" style="103" customWidth="1"/>
    <col min="12805" max="12805" width="19.5703125" style="103" customWidth="1"/>
    <col min="12806" max="12806" width="15" style="103" customWidth="1"/>
    <col min="12807" max="12807" width="14.5703125" style="103" customWidth="1"/>
    <col min="12808" max="12808" width="19.28515625" style="103" customWidth="1"/>
    <col min="12809" max="13056" width="8.85546875" style="103"/>
    <col min="13057" max="13057" width="36" style="103" customWidth="1"/>
    <col min="13058" max="13058" width="18.85546875" style="103" customWidth="1"/>
    <col min="13059" max="13059" width="15.140625" style="103" customWidth="1"/>
    <col min="13060" max="13060" width="13.7109375" style="103" customWidth="1"/>
    <col min="13061" max="13061" width="19.5703125" style="103" customWidth="1"/>
    <col min="13062" max="13062" width="15" style="103" customWidth="1"/>
    <col min="13063" max="13063" width="14.5703125" style="103" customWidth="1"/>
    <col min="13064" max="13064" width="19.28515625" style="103" customWidth="1"/>
    <col min="13065" max="13312" width="8.85546875" style="103"/>
    <col min="13313" max="13313" width="36" style="103" customWidth="1"/>
    <col min="13314" max="13314" width="18.85546875" style="103" customWidth="1"/>
    <col min="13315" max="13315" width="15.140625" style="103" customWidth="1"/>
    <col min="13316" max="13316" width="13.7109375" style="103" customWidth="1"/>
    <col min="13317" max="13317" width="19.5703125" style="103" customWidth="1"/>
    <col min="13318" max="13318" width="15" style="103" customWidth="1"/>
    <col min="13319" max="13319" width="14.5703125" style="103" customWidth="1"/>
    <col min="13320" max="13320" width="19.28515625" style="103" customWidth="1"/>
    <col min="13321" max="13568" width="8.85546875" style="103"/>
    <col min="13569" max="13569" width="36" style="103" customWidth="1"/>
    <col min="13570" max="13570" width="18.85546875" style="103" customWidth="1"/>
    <col min="13571" max="13571" width="15.140625" style="103" customWidth="1"/>
    <col min="13572" max="13572" width="13.7109375" style="103" customWidth="1"/>
    <col min="13573" max="13573" width="19.5703125" style="103" customWidth="1"/>
    <col min="13574" max="13574" width="15" style="103" customWidth="1"/>
    <col min="13575" max="13575" width="14.5703125" style="103" customWidth="1"/>
    <col min="13576" max="13576" width="19.28515625" style="103" customWidth="1"/>
    <col min="13577" max="13824" width="8.85546875" style="103"/>
    <col min="13825" max="13825" width="36" style="103" customWidth="1"/>
    <col min="13826" max="13826" width="18.85546875" style="103" customWidth="1"/>
    <col min="13827" max="13827" width="15.140625" style="103" customWidth="1"/>
    <col min="13828" max="13828" width="13.7109375" style="103" customWidth="1"/>
    <col min="13829" max="13829" width="19.5703125" style="103" customWidth="1"/>
    <col min="13830" max="13830" width="15" style="103" customWidth="1"/>
    <col min="13831" max="13831" width="14.5703125" style="103" customWidth="1"/>
    <col min="13832" max="13832" width="19.28515625" style="103" customWidth="1"/>
    <col min="13833" max="14080" width="8.85546875" style="103"/>
    <col min="14081" max="14081" width="36" style="103" customWidth="1"/>
    <col min="14082" max="14082" width="18.85546875" style="103" customWidth="1"/>
    <col min="14083" max="14083" width="15.140625" style="103" customWidth="1"/>
    <col min="14084" max="14084" width="13.7109375" style="103" customWidth="1"/>
    <col min="14085" max="14085" width="19.5703125" style="103" customWidth="1"/>
    <col min="14086" max="14086" width="15" style="103" customWidth="1"/>
    <col min="14087" max="14087" width="14.5703125" style="103" customWidth="1"/>
    <col min="14088" max="14088" width="19.28515625" style="103" customWidth="1"/>
    <col min="14089" max="14336" width="8.85546875" style="103"/>
    <col min="14337" max="14337" width="36" style="103" customWidth="1"/>
    <col min="14338" max="14338" width="18.85546875" style="103" customWidth="1"/>
    <col min="14339" max="14339" width="15.140625" style="103" customWidth="1"/>
    <col min="14340" max="14340" width="13.7109375" style="103" customWidth="1"/>
    <col min="14341" max="14341" width="19.5703125" style="103" customWidth="1"/>
    <col min="14342" max="14342" width="15" style="103" customWidth="1"/>
    <col min="14343" max="14343" width="14.5703125" style="103" customWidth="1"/>
    <col min="14344" max="14344" width="19.28515625" style="103" customWidth="1"/>
    <col min="14345" max="14592" width="8.85546875" style="103"/>
    <col min="14593" max="14593" width="36" style="103" customWidth="1"/>
    <col min="14594" max="14594" width="18.85546875" style="103" customWidth="1"/>
    <col min="14595" max="14595" width="15.140625" style="103" customWidth="1"/>
    <col min="14596" max="14596" width="13.7109375" style="103" customWidth="1"/>
    <col min="14597" max="14597" width="19.5703125" style="103" customWidth="1"/>
    <col min="14598" max="14598" width="15" style="103" customWidth="1"/>
    <col min="14599" max="14599" width="14.5703125" style="103" customWidth="1"/>
    <col min="14600" max="14600" width="19.28515625" style="103" customWidth="1"/>
    <col min="14601" max="14848" width="8.85546875" style="103"/>
    <col min="14849" max="14849" width="36" style="103" customWidth="1"/>
    <col min="14850" max="14850" width="18.85546875" style="103" customWidth="1"/>
    <col min="14851" max="14851" width="15.140625" style="103" customWidth="1"/>
    <col min="14852" max="14852" width="13.7109375" style="103" customWidth="1"/>
    <col min="14853" max="14853" width="19.5703125" style="103" customWidth="1"/>
    <col min="14854" max="14854" width="15" style="103" customWidth="1"/>
    <col min="14855" max="14855" width="14.5703125" style="103" customWidth="1"/>
    <col min="14856" max="14856" width="19.28515625" style="103" customWidth="1"/>
    <col min="14857" max="15104" width="8.85546875" style="103"/>
    <col min="15105" max="15105" width="36" style="103" customWidth="1"/>
    <col min="15106" max="15106" width="18.85546875" style="103" customWidth="1"/>
    <col min="15107" max="15107" width="15.140625" style="103" customWidth="1"/>
    <col min="15108" max="15108" width="13.7109375" style="103" customWidth="1"/>
    <col min="15109" max="15109" width="19.5703125" style="103" customWidth="1"/>
    <col min="15110" max="15110" width="15" style="103" customWidth="1"/>
    <col min="15111" max="15111" width="14.5703125" style="103" customWidth="1"/>
    <col min="15112" max="15112" width="19.28515625" style="103" customWidth="1"/>
    <col min="15113" max="15360" width="8.85546875" style="103"/>
    <col min="15361" max="15361" width="36" style="103" customWidth="1"/>
    <col min="15362" max="15362" width="18.85546875" style="103" customWidth="1"/>
    <col min="15363" max="15363" width="15.140625" style="103" customWidth="1"/>
    <col min="15364" max="15364" width="13.7109375" style="103" customWidth="1"/>
    <col min="15365" max="15365" width="19.5703125" style="103" customWidth="1"/>
    <col min="15366" max="15366" width="15" style="103" customWidth="1"/>
    <col min="15367" max="15367" width="14.5703125" style="103" customWidth="1"/>
    <col min="15368" max="15368" width="19.28515625" style="103" customWidth="1"/>
    <col min="15369" max="15616" width="8.85546875" style="103"/>
    <col min="15617" max="15617" width="36" style="103" customWidth="1"/>
    <col min="15618" max="15618" width="18.85546875" style="103" customWidth="1"/>
    <col min="15619" max="15619" width="15.140625" style="103" customWidth="1"/>
    <col min="15620" max="15620" width="13.7109375" style="103" customWidth="1"/>
    <col min="15621" max="15621" width="19.5703125" style="103" customWidth="1"/>
    <col min="15622" max="15622" width="15" style="103" customWidth="1"/>
    <col min="15623" max="15623" width="14.5703125" style="103" customWidth="1"/>
    <col min="15624" max="15624" width="19.28515625" style="103" customWidth="1"/>
    <col min="15625" max="15872" width="8.85546875" style="103"/>
    <col min="15873" max="15873" width="36" style="103" customWidth="1"/>
    <col min="15874" max="15874" width="18.85546875" style="103" customWidth="1"/>
    <col min="15875" max="15875" width="15.140625" style="103" customWidth="1"/>
    <col min="15876" max="15876" width="13.7109375" style="103" customWidth="1"/>
    <col min="15877" max="15877" width="19.5703125" style="103" customWidth="1"/>
    <col min="15878" max="15878" width="15" style="103" customWidth="1"/>
    <col min="15879" max="15879" width="14.5703125" style="103" customWidth="1"/>
    <col min="15880" max="15880" width="19.28515625" style="103" customWidth="1"/>
    <col min="15881" max="16128" width="8.85546875" style="103"/>
    <col min="16129" max="16129" width="36" style="103" customWidth="1"/>
    <col min="16130" max="16130" width="18.85546875" style="103" customWidth="1"/>
    <col min="16131" max="16131" width="15.140625" style="103" customWidth="1"/>
    <col min="16132" max="16132" width="13.7109375" style="103" customWidth="1"/>
    <col min="16133" max="16133" width="19.5703125" style="103" customWidth="1"/>
    <col min="16134" max="16134" width="15" style="103" customWidth="1"/>
    <col min="16135" max="16135" width="14.5703125" style="103" customWidth="1"/>
    <col min="16136" max="16136" width="19.28515625" style="103" customWidth="1"/>
    <col min="16137" max="16384" width="8.85546875" style="103"/>
  </cols>
  <sheetData>
    <row r="1" spans="1:8">
      <c r="D1" s="119"/>
      <c r="E1" s="119"/>
      <c r="F1" s="120"/>
      <c r="G1" s="121"/>
    </row>
    <row r="2" spans="1:8" ht="27" customHeight="1">
      <c r="D2" s="119"/>
      <c r="E2" s="119"/>
      <c r="F2" s="120"/>
      <c r="G2" s="121"/>
    </row>
    <row r="3" spans="1:8" ht="21.6" customHeight="1">
      <c r="D3" s="119"/>
      <c r="E3" s="119"/>
      <c r="F3" s="120"/>
      <c r="G3" s="121"/>
    </row>
    <row r="4" spans="1:8">
      <c r="D4" s="119"/>
      <c r="E4" s="119"/>
      <c r="F4" s="120"/>
      <c r="G4" s="121"/>
    </row>
    <row r="5" spans="1:8">
      <c r="D5" s="119"/>
      <c r="E5" s="119"/>
      <c r="F5" s="120"/>
    </row>
    <row r="6" spans="1:8">
      <c r="E6" s="122"/>
      <c r="F6" s="120"/>
    </row>
    <row r="7" spans="1:8">
      <c r="E7" s="122"/>
      <c r="F7" s="120"/>
    </row>
    <row r="8" spans="1:8" ht="35.450000000000003" customHeight="1">
      <c r="A8" s="414" t="s">
        <v>532</v>
      </c>
      <c r="B8" s="415"/>
      <c r="C8" s="415"/>
      <c r="D8" s="415"/>
      <c r="E8" s="415"/>
      <c r="F8" s="415"/>
      <c r="G8" s="415"/>
      <c r="H8" s="415"/>
    </row>
    <row r="9" spans="1:8" s="102" customFormat="1">
      <c r="E9" s="105"/>
      <c r="F9" s="105"/>
      <c r="G9" s="105"/>
      <c r="H9" s="105" t="s">
        <v>521</v>
      </c>
    </row>
    <row r="10" spans="1:8" s="102" customFormat="1" ht="63">
      <c r="A10" s="106" t="s">
        <v>522</v>
      </c>
      <c r="B10" s="106" t="s">
        <v>533</v>
      </c>
      <c r="C10" s="106" t="s">
        <v>534</v>
      </c>
      <c r="D10" s="106" t="s">
        <v>535</v>
      </c>
      <c r="E10" s="123" t="s">
        <v>536</v>
      </c>
      <c r="F10" s="106" t="s">
        <v>537</v>
      </c>
      <c r="G10" s="106" t="s">
        <v>538</v>
      </c>
      <c r="H10" s="106" t="s">
        <v>539</v>
      </c>
    </row>
    <row r="11" spans="1:8" s="102" customFormat="1">
      <c r="A11" s="107" t="s">
        <v>527</v>
      </c>
      <c r="B11" s="108">
        <f t="shared" ref="B11:H11" si="0">B13+B14</f>
        <v>23891.259449999998</v>
      </c>
      <c r="C11" s="108">
        <f t="shared" si="0"/>
        <v>14911.20737</v>
      </c>
      <c r="D11" s="124">
        <f t="shared" si="0"/>
        <v>7831</v>
      </c>
      <c r="E11" s="108">
        <f t="shared" si="0"/>
        <v>30971.466820000001</v>
      </c>
      <c r="F11" s="108">
        <f t="shared" si="0"/>
        <v>7383.7978599999997</v>
      </c>
      <c r="G11" s="124">
        <f t="shared" si="0"/>
        <v>0</v>
      </c>
      <c r="H11" s="108">
        <f t="shared" si="0"/>
        <v>38355.26468</v>
      </c>
    </row>
    <row r="12" spans="1:8" s="102" customFormat="1">
      <c r="A12" s="107" t="s">
        <v>528</v>
      </c>
      <c r="B12" s="124"/>
      <c r="C12" s="124"/>
      <c r="D12" s="124"/>
      <c r="E12" s="124"/>
      <c r="F12" s="125"/>
      <c r="G12" s="125"/>
      <c r="H12" s="125"/>
    </row>
    <row r="13" spans="1:8" s="102" customFormat="1" ht="47.25" customHeight="1">
      <c r="A13" s="109" t="s">
        <v>529</v>
      </c>
      <c r="B13" s="108">
        <v>16060.25945</v>
      </c>
      <c r="C13" s="108">
        <v>14911.20737</v>
      </c>
      <c r="D13" s="124"/>
      <c r="E13" s="108">
        <f>B13+C13-D13</f>
        <v>30971.466820000001</v>
      </c>
      <c r="F13" s="108">
        <v>7383.7978599999997</v>
      </c>
      <c r="G13" s="124"/>
      <c r="H13" s="108">
        <f>E13+F13</f>
        <v>38355.26468</v>
      </c>
    </row>
    <row r="14" spans="1:8" s="102" customFormat="1" ht="47.25">
      <c r="A14" s="109" t="s">
        <v>530</v>
      </c>
      <c r="B14" s="124">
        <v>7831</v>
      </c>
      <c r="C14" s="124"/>
      <c r="D14" s="124">
        <v>7831</v>
      </c>
      <c r="E14" s="124">
        <f>B14+C14-D14</f>
        <v>0</v>
      </c>
      <c r="F14" s="124"/>
      <c r="G14" s="124"/>
      <c r="H14" s="108">
        <f>E14-G14</f>
        <v>0</v>
      </c>
    </row>
    <row r="15" spans="1:8" s="102" customFormat="1">
      <c r="A15" s="110"/>
      <c r="B15" s="111"/>
      <c r="C15" s="111"/>
      <c r="D15" s="111"/>
      <c r="E15" s="112"/>
      <c r="F15" s="126"/>
      <c r="G15" s="127"/>
    </row>
    <row r="16" spans="1:8" ht="12.75">
      <c r="A16" s="103"/>
      <c r="B16" s="103"/>
      <c r="C16" s="103"/>
      <c r="D16" s="103"/>
      <c r="E16" s="103"/>
      <c r="F16" s="103"/>
      <c r="G16" s="103"/>
      <c r="H16" s="103"/>
    </row>
    <row r="17" spans="1:8" s="130" customFormat="1" ht="16.5">
      <c r="A17" s="113" t="s">
        <v>491</v>
      </c>
      <c r="B17" s="128"/>
      <c r="C17" s="128"/>
      <c r="D17" s="129"/>
      <c r="F17" s="131"/>
      <c r="H17" s="132" t="s">
        <v>531</v>
      </c>
    </row>
    <row r="18" spans="1:8">
      <c r="F18" s="133"/>
    </row>
    <row r="19" spans="1:8">
      <c r="C19" s="133"/>
    </row>
  </sheetData>
  <mergeCells count="1">
    <mergeCell ref="A8:H8"/>
  </mergeCells>
  <pageMargins left="0.70866141732283472" right="0.70866141732283472" top="0" bottom="0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N144"/>
  <sheetViews>
    <sheetView tabSelected="1" workbookViewId="0">
      <selection activeCell="I11" sqref="I11"/>
    </sheetView>
  </sheetViews>
  <sheetFormatPr defaultColWidth="9.140625" defaultRowHeight="12.75"/>
  <cols>
    <col min="1" max="1" width="67.28515625" style="296" customWidth="1"/>
    <col min="2" max="2" width="29.42578125" style="79" customWidth="1"/>
    <col min="3" max="4" width="16.7109375" style="163" customWidth="1"/>
    <col min="5" max="256" width="9.140625" style="79"/>
    <col min="257" max="257" width="67.28515625" style="79" customWidth="1"/>
    <col min="258" max="258" width="29.42578125" style="79" customWidth="1"/>
    <col min="259" max="260" width="16.7109375" style="79" customWidth="1"/>
    <col min="261" max="512" width="9.140625" style="79"/>
    <col min="513" max="513" width="67.28515625" style="79" customWidth="1"/>
    <col min="514" max="514" width="29.42578125" style="79" customWidth="1"/>
    <col min="515" max="516" width="16.7109375" style="79" customWidth="1"/>
    <col min="517" max="768" width="9.140625" style="79"/>
    <col min="769" max="769" width="67.28515625" style="79" customWidth="1"/>
    <col min="770" max="770" width="29.42578125" style="79" customWidth="1"/>
    <col min="771" max="772" width="16.7109375" style="79" customWidth="1"/>
    <col min="773" max="1024" width="9.140625" style="79"/>
    <col min="1025" max="1025" width="67.28515625" style="79" customWidth="1"/>
    <col min="1026" max="1026" width="29.42578125" style="79" customWidth="1"/>
    <col min="1027" max="1028" width="16.7109375" style="79" customWidth="1"/>
    <col min="1029" max="1280" width="9.140625" style="79"/>
    <col min="1281" max="1281" width="67.28515625" style="79" customWidth="1"/>
    <col min="1282" max="1282" width="29.42578125" style="79" customWidth="1"/>
    <col min="1283" max="1284" width="16.7109375" style="79" customWidth="1"/>
    <col min="1285" max="1536" width="9.140625" style="79"/>
    <col min="1537" max="1537" width="67.28515625" style="79" customWidth="1"/>
    <col min="1538" max="1538" width="29.42578125" style="79" customWidth="1"/>
    <col min="1539" max="1540" width="16.7109375" style="79" customWidth="1"/>
    <col min="1541" max="1792" width="9.140625" style="79"/>
    <col min="1793" max="1793" width="67.28515625" style="79" customWidth="1"/>
    <col min="1794" max="1794" width="29.42578125" style="79" customWidth="1"/>
    <col min="1795" max="1796" width="16.7109375" style="79" customWidth="1"/>
    <col min="1797" max="2048" width="9.140625" style="79"/>
    <col min="2049" max="2049" width="67.28515625" style="79" customWidth="1"/>
    <col min="2050" max="2050" width="29.42578125" style="79" customWidth="1"/>
    <col min="2051" max="2052" width="16.7109375" style="79" customWidth="1"/>
    <col min="2053" max="2304" width="9.140625" style="79"/>
    <col min="2305" max="2305" width="67.28515625" style="79" customWidth="1"/>
    <col min="2306" max="2306" width="29.42578125" style="79" customWidth="1"/>
    <col min="2307" max="2308" width="16.7109375" style="79" customWidth="1"/>
    <col min="2309" max="2560" width="9.140625" style="79"/>
    <col min="2561" max="2561" width="67.28515625" style="79" customWidth="1"/>
    <col min="2562" max="2562" width="29.42578125" style="79" customWidth="1"/>
    <col min="2563" max="2564" width="16.7109375" style="79" customWidth="1"/>
    <col min="2565" max="2816" width="9.140625" style="79"/>
    <col min="2817" max="2817" width="67.28515625" style="79" customWidth="1"/>
    <col min="2818" max="2818" width="29.42578125" style="79" customWidth="1"/>
    <col min="2819" max="2820" width="16.7109375" style="79" customWidth="1"/>
    <col min="2821" max="3072" width="9.140625" style="79"/>
    <col min="3073" max="3073" width="67.28515625" style="79" customWidth="1"/>
    <col min="3074" max="3074" width="29.42578125" style="79" customWidth="1"/>
    <col min="3075" max="3076" width="16.7109375" style="79" customWidth="1"/>
    <col min="3077" max="3328" width="9.140625" style="79"/>
    <col min="3329" max="3329" width="67.28515625" style="79" customWidth="1"/>
    <col min="3330" max="3330" width="29.42578125" style="79" customWidth="1"/>
    <col min="3331" max="3332" width="16.7109375" style="79" customWidth="1"/>
    <col min="3333" max="3584" width="9.140625" style="79"/>
    <col min="3585" max="3585" width="67.28515625" style="79" customWidth="1"/>
    <col min="3586" max="3586" width="29.42578125" style="79" customWidth="1"/>
    <col min="3587" max="3588" width="16.7109375" style="79" customWidth="1"/>
    <col min="3589" max="3840" width="9.140625" style="79"/>
    <col min="3841" max="3841" width="67.28515625" style="79" customWidth="1"/>
    <col min="3842" max="3842" width="29.42578125" style="79" customWidth="1"/>
    <col min="3843" max="3844" width="16.7109375" style="79" customWidth="1"/>
    <col min="3845" max="4096" width="9.140625" style="79"/>
    <col min="4097" max="4097" width="67.28515625" style="79" customWidth="1"/>
    <col min="4098" max="4098" width="29.42578125" style="79" customWidth="1"/>
    <col min="4099" max="4100" width="16.7109375" style="79" customWidth="1"/>
    <col min="4101" max="4352" width="9.140625" style="79"/>
    <col min="4353" max="4353" width="67.28515625" style="79" customWidth="1"/>
    <col min="4354" max="4354" width="29.42578125" style="79" customWidth="1"/>
    <col min="4355" max="4356" width="16.7109375" style="79" customWidth="1"/>
    <col min="4357" max="4608" width="9.140625" style="79"/>
    <col min="4609" max="4609" width="67.28515625" style="79" customWidth="1"/>
    <col min="4610" max="4610" width="29.42578125" style="79" customWidth="1"/>
    <col min="4611" max="4612" width="16.7109375" style="79" customWidth="1"/>
    <col min="4613" max="4864" width="9.140625" style="79"/>
    <col min="4865" max="4865" width="67.28515625" style="79" customWidth="1"/>
    <col min="4866" max="4866" width="29.42578125" style="79" customWidth="1"/>
    <col min="4867" max="4868" width="16.7109375" style="79" customWidth="1"/>
    <col min="4869" max="5120" width="9.140625" style="79"/>
    <col min="5121" max="5121" width="67.28515625" style="79" customWidth="1"/>
    <col min="5122" max="5122" width="29.42578125" style="79" customWidth="1"/>
    <col min="5123" max="5124" width="16.7109375" style="79" customWidth="1"/>
    <col min="5125" max="5376" width="9.140625" style="79"/>
    <col min="5377" max="5377" width="67.28515625" style="79" customWidth="1"/>
    <col min="5378" max="5378" width="29.42578125" style="79" customWidth="1"/>
    <col min="5379" max="5380" width="16.7109375" style="79" customWidth="1"/>
    <col min="5381" max="5632" width="9.140625" style="79"/>
    <col min="5633" max="5633" width="67.28515625" style="79" customWidth="1"/>
    <col min="5634" max="5634" width="29.42578125" style="79" customWidth="1"/>
    <col min="5635" max="5636" width="16.7109375" style="79" customWidth="1"/>
    <col min="5637" max="5888" width="9.140625" style="79"/>
    <col min="5889" max="5889" width="67.28515625" style="79" customWidth="1"/>
    <col min="5890" max="5890" width="29.42578125" style="79" customWidth="1"/>
    <col min="5891" max="5892" width="16.7109375" style="79" customWidth="1"/>
    <col min="5893" max="6144" width="9.140625" style="79"/>
    <col min="6145" max="6145" width="67.28515625" style="79" customWidth="1"/>
    <col min="6146" max="6146" width="29.42578125" style="79" customWidth="1"/>
    <col min="6147" max="6148" width="16.7109375" style="79" customWidth="1"/>
    <col min="6149" max="6400" width="9.140625" style="79"/>
    <col min="6401" max="6401" width="67.28515625" style="79" customWidth="1"/>
    <col min="6402" max="6402" width="29.42578125" style="79" customWidth="1"/>
    <col min="6403" max="6404" width="16.7109375" style="79" customWidth="1"/>
    <col min="6405" max="6656" width="9.140625" style="79"/>
    <col min="6657" max="6657" width="67.28515625" style="79" customWidth="1"/>
    <col min="6658" max="6658" width="29.42578125" style="79" customWidth="1"/>
    <col min="6659" max="6660" width="16.7109375" style="79" customWidth="1"/>
    <col min="6661" max="6912" width="9.140625" style="79"/>
    <col min="6913" max="6913" width="67.28515625" style="79" customWidth="1"/>
    <col min="6914" max="6914" width="29.42578125" style="79" customWidth="1"/>
    <col min="6915" max="6916" width="16.7109375" style="79" customWidth="1"/>
    <col min="6917" max="7168" width="9.140625" style="79"/>
    <col min="7169" max="7169" width="67.28515625" style="79" customWidth="1"/>
    <col min="7170" max="7170" width="29.42578125" style="79" customWidth="1"/>
    <col min="7171" max="7172" width="16.7109375" style="79" customWidth="1"/>
    <col min="7173" max="7424" width="9.140625" style="79"/>
    <col min="7425" max="7425" width="67.28515625" style="79" customWidth="1"/>
    <col min="7426" max="7426" width="29.42578125" style="79" customWidth="1"/>
    <col min="7427" max="7428" width="16.7109375" style="79" customWidth="1"/>
    <col min="7429" max="7680" width="9.140625" style="79"/>
    <col min="7681" max="7681" width="67.28515625" style="79" customWidth="1"/>
    <col min="7682" max="7682" width="29.42578125" style="79" customWidth="1"/>
    <col min="7683" max="7684" width="16.7109375" style="79" customWidth="1"/>
    <col min="7685" max="7936" width="9.140625" style="79"/>
    <col min="7937" max="7937" width="67.28515625" style="79" customWidth="1"/>
    <col min="7938" max="7938" width="29.42578125" style="79" customWidth="1"/>
    <col min="7939" max="7940" width="16.7109375" style="79" customWidth="1"/>
    <col min="7941" max="8192" width="9.140625" style="79"/>
    <col min="8193" max="8193" width="67.28515625" style="79" customWidth="1"/>
    <col min="8194" max="8194" width="29.42578125" style="79" customWidth="1"/>
    <col min="8195" max="8196" width="16.7109375" style="79" customWidth="1"/>
    <col min="8197" max="8448" width="9.140625" style="79"/>
    <col min="8449" max="8449" width="67.28515625" style="79" customWidth="1"/>
    <col min="8450" max="8450" width="29.42578125" style="79" customWidth="1"/>
    <col min="8451" max="8452" width="16.7109375" style="79" customWidth="1"/>
    <col min="8453" max="8704" width="9.140625" style="79"/>
    <col min="8705" max="8705" width="67.28515625" style="79" customWidth="1"/>
    <col min="8706" max="8706" width="29.42578125" style="79" customWidth="1"/>
    <col min="8707" max="8708" width="16.7109375" style="79" customWidth="1"/>
    <col min="8709" max="8960" width="9.140625" style="79"/>
    <col min="8961" max="8961" width="67.28515625" style="79" customWidth="1"/>
    <col min="8962" max="8962" width="29.42578125" style="79" customWidth="1"/>
    <col min="8963" max="8964" width="16.7109375" style="79" customWidth="1"/>
    <col min="8965" max="9216" width="9.140625" style="79"/>
    <col min="9217" max="9217" width="67.28515625" style="79" customWidth="1"/>
    <col min="9218" max="9218" width="29.42578125" style="79" customWidth="1"/>
    <col min="9219" max="9220" width="16.7109375" style="79" customWidth="1"/>
    <col min="9221" max="9472" width="9.140625" style="79"/>
    <col min="9473" max="9473" width="67.28515625" style="79" customWidth="1"/>
    <col min="9474" max="9474" width="29.42578125" style="79" customWidth="1"/>
    <col min="9475" max="9476" width="16.7109375" style="79" customWidth="1"/>
    <col min="9477" max="9728" width="9.140625" style="79"/>
    <col min="9729" max="9729" width="67.28515625" style="79" customWidth="1"/>
    <col min="9730" max="9730" width="29.42578125" style="79" customWidth="1"/>
    <col min="9731" max="9732" width="16.7109375" style="79" customWidth="1"/>
    <col min="9733" max="9984" width="9.140625" style="79"/>
    <col min="9985" max="9985" width="67.28515625" style="79" customWidth="1"/>
    <col min="9986" max="9986" width="29.42578125" style="79" customWidth="1"/>
    <col min="9987" max="9988" width="16.7109375" style="79" customWidth="1"/>
    <col min="9989" max="10240" width="9.140625" style="79"/>
    <col min="10241" max="10241" width="67.28515625" style="79" customWidth="1"/>
    <col min="10242" max="10242" width="29.42578125" style="79" customWidth="1"/>
    <col min="10243" max="10244" width="16.7109375" style="79" customWidth="1"/>
    <col min="10245" max="10496" width="9.140625" style="79"/>
    <col min="10497" max="10497" width="67.28515625" style="79" customWidth="1"/>
    <col min="10498" max="10498" width="29.42578125" style="79" customWidth="1"/>
    <col min="10499" max="10500" width="16.7109375" style="79" customWidth="1"/>
    <col min="10501" max="10752" width="9.140625" style="79"/>
    <col min="10753" max="10753" width="67.28515625" style="79" customWidth="1"/>
    <col min="10754" max="10754" width="29.42578125" style="79" customWidth="1"/>
    <col min="10755" max="10756" width="16.7109375" style="79" customWidth="1"/>
    <col min="10757" max="11008" width="9.140625" style="79"/>
    <col min="11009" max="11009" width="67.28515625" style="79" customWidth="1"/>
    <col min="11010" max="11010" width="29.42578125" style="79" customWidth="1"/>
    <col min="11011" max="11012" width="16.7109375" style="79" customWidth="1"/>
    <col min="11013" max="11264" width="9.140625" style="79"/>
    <col min="11265" max="11265" width="67.28515625" style="79" customWidth="1"/>
    <col min="11266" max="11266" width="29.42578125" style="79" customWidth="1"/>
    <col min="11267" max="11268" width="16.7109375" style="79" customWidth="1"/>
    <col min="11269" max="11520" width="9.140625" style="79"/>
    <col min="11521" max="11521" width="67.28515625" style="79" customWidth="1"/>
    <col min="11522" max="11522" width="29.42578125" style="79" customWidth="1"/>
    <col min="11523" max="11524" width="16.7109375" style="79" customWidth="1"/>
    <col min="11525" max="11776" width="9.140625" style="79"/>
    <col min="11777" max="11777" width="67.28515625" style="79" customWidth="1"/>
    <col min="11778" max="11778" width="29.42578125" style="79" customWidth="1"/>
    <col min="11779" max="11780" width="16.7109375" style="79" customWidth="1"/>
    <col min="11781" max="12032" width="9.140625" style="79"/>
    <col min="12033" max="12033" width="67.28515625" style="79" customWidth="1"/>
    <col min="12034" max="12034" width="29.42578125" style="79" customWidth="1"/>
    <col min="12035" max="12036" width="16.7109375" style="79" customWidth="1"/>
    <col min="12037" max="12288" width="9.140625" style="79"/>
    <col min="12289" max="12289" width="67.28515625" style="79" customWidth="1"/>
    <col min="12290" max="12290" width="29.42578125" style="79" customWidth="1"/>
    <col min="12291" max="12292" width="16.7109375" style="79" customWidth="1"/>
    <col min="12293" max="12544" width="9.140625" style="79"/>
    <col min="12545" max="12545" width="67.28515625" style="79" customWidth="1"/>
    <col min="12546" max="12546" width="29.42578125" style="79" customWidth="1"/>
    <col min="12547" max="12548" width="16.7109375" style="79" customWidth="1"/>
    <col min="12549" max="12800" width="9.140625" style="79"/>
    <col min="12801" max="12801" width="67.28515625" style="79" customWidth="1"/>
    <col min="12802" max="12802" width="29.42578125" style="79" customWidth="1"/>
    <col min="12803" max="12804" width="16.7109375" style="79" customWidth="1"/>
    <col min="12805" max="13056" width="9.140625" style="79"/>
    <col min="13057" max="13057" width="67.28515625" style="79" customWidth="1"/>
    <col min="13058" max="13058" width="29.42578125" style="79" customWidth="1"/>
    <col min="13059" max="13060" width="16.7109375" style="79" customWidth="1"/>
    <col min="13061" max="13312" width="9.140625" style="79"/>
    <col min="13313" max="13313" width="67.28515625" style="79" customWidth="1"/>
    <col min="13314" max="13314" width="29.42578125" style="79" customWidth="1"/>
    <col min="13315" max="13316" width="16.7109375" style="79" customWidth="1"/>
    <col min="13317" max="13568" width="9.140625" style="79"/>
    <col min="13569" max="13569" width="67.28515625" style="79" customWidth="1"/>
    <col min="13570" max="13570" width="29.42578125" style="79" customWidth="1"/>
    <col min="13571" max="13572" width="16.7109375" style="79" customWidth="1"/>
    <col min="13573" max="13824" width="9.140625" style="79"/>
    <col min="13825" max="13825" width="67.28515625" style="79" customWidth="1"/>
    <col min="13826" max="13826" width="29.42578125" style="79" customWidth="1"/>
    <col min="13827" max="13828" width="16.7109375" style="79" customWidth="1"/>
    <col min="13829" max="14080" width="9.140625" style="79"/>
    <col min="14081" max="14081" width="67.28515625" style="79" customWidth="1"/>
    <col min="14082" max="14082" width="29.42578125" style="79" customWidth="1"/>
    <col min="14083" max="14084" width="16.7109375" style="79" customWidth="1"/>
    <col min="14085" max="14336" width="9.140625" style="79"/>
    <col min="14337" max="14337" width="67.28515625" style="79" customWidth="1"/>
    <col min="14338" max="14338" width="29.42578125" style="79" customWidth="1"/>
    <col min="14339" max="14340" width="16.7109375" style="79" customWidth="1"/>
    <col min="14341" max="14592" width="9.140625" style="79"/>
    <col min="14593" max="14593" width="67.28515625" style="79" customWidth="1"/>
    <col min="14594" max="14594" width="29.42578125" style="79" customWidth="1"/>
    <col min="14595" max="14596" width="16.7109375" style="79" customWidth="1"/>
    <col min="14597" max="14848" width="9.140625" style="79"/>
    <col min="14849" max="14849" width="67.28515625" style="79" customWidth="1"/>
    <col min="14850" max="14850" width="29.42578125" style="79" customWidth="1"/>
    <col min="14851" max="14852" width="16.7109375" style="79" customWidth="1"/>
    <col min="14853" max="15104" width="9.140625" style="79"/>
    <col min="15105" max="15105" width="67.28515625" style="79" customWidth="1"/>
    <col min="15106" max="15106" width="29.42578125" style="79" customWidth="1"/>
    <col min="15107" max="15108" width="16.7109375" style="79" customWidth="1"/>
    <col min="15109" max="15360" width="9.140625" style="79"/>
    <col min="15361" max="15361" width="67.28515625" style="79" customWidth="1"/>
    <col min="15362" max="15362" width="29.42578125" style="79" customWidth="1"/>
    <col min="15363" max="15364" width="16.7109375" style="79" customWidth="1"/>
    <col min="15365" max="15616" width="9.140625" style="79"/>
    <col min="15617" max="15617" width="67.28515625" style="79" customWidth="1"/>
    <col min="15618" max="15618" width="29.42578125" style="79" customWidth="1"/>
    <col min="15619" max="15620" width="16.7109375" style="79" customWidth="1"/>
    <col min="15621" max="15872" width="9.140625" style="79"/>
    <col min="15873" max="15873" width="67.28515625" style="79" customWidth="1"/>
    <col min="15874" max="15874" width="29.42578125" style="79" customWidth="1"/>
    <col min="15875" max="15876" width="16.7109375" style="79" customWidth="1"/>
    <col min="15877" max="16128" width="9.140625" style="79"/>
    <col min="16129" max="16129" width="67.28515625" style="79" customWidth="1"/>
    <col min="16130" max="16130" width="29.42578125" style="79" customWidth="1"/>
    <col min="16131" max="16132" width="16.7109375" style="79" customWidth="1"/>
    <col min="16133" max="16384" width="9.140625" style="79"/>
  </cols>
  <sheetData>
    <row r="7" spans="1:7" ht="22.5" customHeight="1">
      <c r="A7" s="240"/>
      <c r="B7" s="162"/>
    </row>
    <row r="8" spans="1:7" ht="38.25" customHeight="1">
      <c r="A8" s="345" t="s">
        <v>757</v>
      </c>
      <c r="B8" s="345"/>
      <c r="C8" s="345"/>
      <c r="D8" s="345"/>
    </row>
    <row r="9" spans="1:7" ht="15.75">
      <c r="A9" s="241"/>
      <c r="B9" s="165"/>
      <c r="C9" s="242"/>
      <c r="D9" s="166" t="s">
        <v>493</v>
      </c>
    </row>
    <row r="10" spans="1:7" ht="25.5" customHeight="1">
      <c r="A10" s="353" t="s">
        <v>478</v>
      </c>
      <c r="B10" s="354" t="s">
        <v>592</v>
      </c>
      <c r="C10" s="355" t="s">
        <v>758</v>
      </c>
      <c r="D10" s="355"/>
    </row>
    <row r="11" spans="1:7" ht="23.45" customHeight="1">
      <c r="A11" s="353"/>
      <c r="B11" s="354"/>
      <c r="C11" s="243">
        <v>2019</v>
      </c>
      <c r="D11" s="243">
        <v>2020</v>
      </c>
    </row>
    <row r="12" spans="1:7" ht="14.25">
      <c r="A12" s="170" t="s">
        <v>594</v>
      </c>
      <c r="B12" s="167" t="s">
        <v>595</v>
      </c>
      <c r="C12" s="171">
        <f>C13+C25+C32+C35+C44+C49+C52+C56+C65+C19</f>
        <v>108926.22843999999</v>
      </c>
      <c r="D12" s="171">
        <f>D13+D25+D32+D35+D44+D49+D52+D56+D65+D19</f>
        <v>113596.91795</v>
      </c>
      <c r="F12" s="172"/>
      <c r="G12" s="172"/>
    </row>
    <row r="13" spans="1:7" s="173" customFormat="1" ht="14.25">
      <c r="A13" s="170" t="s">
        <v>596</v>
      </c>
      <c r="B13" s="167" t="s">
        <v>597</v>
      </c>
      <c r="C13" s="171">
        <f>C14</f>
        <v>75475</v>
      </c>
      <c r="D13" s="171">
        <f>D14</f>
        <v>79400</v>
      </c>
    </row>
    <row r="14" spans="1:7" ht="15" customHeight="1">
      <c r="A14" s="175" t="s">
        <v>598</v>
      </c>
      <c r="B14" s="176" t="s">
        <v>599</v>
      </c>
      <c r="C14" s="171">
        <f>C15+C16+C17+C18</f>
        <v>75475</v>
      </c>
      <c r="D14" s="171">
        <f>D15+D16+D17+D18</f>
        <v>79400</v>
      </c>
    </row>
    <row r="15" spans="1:7" ht="63.75" customHeight="1">
      <c r="A15" s="177" t="s">
        <v>600</v>
      </c>
      <c r="B15" s="178" t="s">
        <v>601</v>
      </c>
      <c r="C15" s="179">
        <v>75085.7</v>
      </c>
      <c r="D15" s="179">
        <v>78990.2</v>
      </c>
    </row>
    <row r="16" spans="1:7" s="182" customFormat="1" ht="89.25" customHeight="1">
      <c r="A16" s="180" t="s">
        <v>602</v>
      </c>
      <c r="B16" s="178" t="s">
        <v>603</v>
      </c>
      <c r="C16" s="179">
        <v>101.2</v>
      </c>
      <c r="D16" s="179">
        <v>106.5</v>
      </c>
    </row>
    <row r="17" spans="1:4" ht="45" customHeight="1">
      <c r="A17" s="180" t="s">
        <v>604</v>
      </c>
      <c r="B17" s="181" t="s">
        <v>605</v>
      </c>
      <c r="C17" s="179">
        <v>279</v>
      </c>
      <c r="D17" s="179">
        <v>293.7</v>
      </c>
    </row>
    <row r="18" spans="1:4" ht="45" customHeight="1">
      <c r="A18" s="177" t="s">
        <v>606</v>
      </c>
      <c r="B18" s="181" t="s">
        <v>607</v>
      </c>
      <c r="C18" s="179">
        <v>9.1</v>
      </c>
      <c r="D18" s="179">
        <v>9.6</v>
      </c>
    </row>
    <row r="19" spans="1:4" ht="30.6" customHeight="1">
      <c r="A19" s="183" t="s">
        <v>608</v>
      </c>
      <c r="B19" s="167" t="s">
        <v>609</v>
      </c>
      <c r="C19" s="171">
        <f>SUM(C21:C24)</f>
        <v>199.00000000000003</v>
      </c>
      <c r="D19" s="171">
        <f>SUM(D21:D24)</f>
        <v>201.29999999999998</v>
      </c>
    </row>
    <row r="20" spans="1:4" ht="30">
      <c r="A20" s="180" t="s">
        <v>610</v>
      </c>
      <c r="B20" s="184" t="s">
        <v>611</v>
      </c>
      <c r="C20" s="185">
        <f>C21+C22+C23+C24</f>
        <v>199.00000000000003</v>
      </c>
      <c r="D20" s="185">
        <f>D21+D22+D23+D24</f>
        <v>201.29999999999998</v>
      </c>
    </row>
    <row r="21" spans="1:4" ht="61.5" customHeight="1">
      <c r="A21" s="177" t="s">
        <v>612</v>
      </c>
      <c r="B21" s="178" t="s">
        <v>613</v>
      </c>
      <c r="C21" s="179">
        <v>76.53</v>
      </c>
      <c r="D21" s="179">
        <v>77.349999999999994</v>
      </c>
    </row>
    <row r="22" spans="1:4" ht="76.5" customHeight="1">
      <c r="A22" s="177" t="s">
        <v>614</v>
      </c>
      <c r="B22" s="178" t="s">
        <v>615</v>
      </c>
      <c r="C22" s="179">
        <v>0.93</v>
      </c>
      <c r="D22" s="179">
        <v>0.94</v>
      </c>
    </row>
    <row r="23" spans="1:4" ht="60" customHeight="1">
      <c r="A23" s="177" t="s">
        <v>616</v>
      </c>
      <c r="B23" s="178" t="s">
        <v>617</v>
      </c>
      <c r="C23" s="179">
        <v>140.74</v>
      </c>
      <c r="D23" s="179">
        <v>142.44</v>
      </c>
    </row>
    <row r="24" spans="1:4" s="173" customFormat="1" ht="63" customHeight="1">
      <c r="A24" s="177" t="s">
        <v>618</v>
      </c>
      <c r="B24" s="178" t="s">
        <v>619</v>
      </c>
      <c r="C24" s="179">
        <v>-19.2</v>
      </c>
      <c r="D24" s="189">
        <v>-19.43</v>
      </c>
    </row>
    <row r="25" spans="1:4" s="173" customFormat="1" ht="19.149999999999999" customHeight="1">
      <c r="A25" s="186" t="s">
        <v>620</v>
      </c>
      <c r="B25" s="167" t="s">
        <v>621</v>
      </c>
      <c r="C25" s="171">
        <f>C26+C30+C31</f>
        <v>9517.4</v>
      </c>
      <c r="D25" s="171">
        <f>D26+D30+D31</f>
        <v>9898.0999999999985</v>
      </c>
    </row>
    <row r="26" spans="1:4" s="173" customFormat="1" ht="30" customHeight="1">
      <c r="A26" s="187" t="s">
        <v>622</v>
      </c>
      <c r="B26" s="188" t="s">
        <v>623</v>
      </c>
      <c r="C26" s="189">
        <f>C27+C28+C29</f>
        <v>3798</v>
      </c>
      <c r="D26" s="189">
        <f>D27+D28+D29</f>
        <v>3949.9</v>
      </c>
    </row>
    <row r="27" spans="1:4" s="173" customFormat="1" ht="29.25" customHeight="1">
      <c r="A27" s="177" t="s">
        <v>624</v>
      </c>
      <c r="B27" s="188" t="s">
        <v>625</v>
      </c>
      <c r="C27" s="189">
        <v>2602.4</v>
      </c>
      <c r="D27" s="189">
        <v>2706.5</v>
      </c>
    </row>
    <row r="28" spans="1:4" s="173" customFormat="1" ht="29.25" customHeight="1">
      <c r="A28" s="177" t="s">
        <v>626</v>
      </c>
      <c r="B28" s="188" t="s">
        <v>627</v>
      </c>
      <c r="C28" s="189">
        <v>992.3</v>
      </c>
      <c r="D28" s="189">
        <v>1032</v>
      </c>
    </row>
    <row r="29" spans="1:4" s="173" customFormat="1" ht="27.75" customHeight="1">
      <c r="A29" s="177" t="s">
        <v>628</v>
      </c>
      <c r="B29" s="190" t="s">
        <v>629</v>
      </c>
      <c r="C29" s="189">
        <v>203.3</v>
      </c>
      <c r="D29" s="189">
        <v>211.4</v>
      </c>
    </row>
    <row r="30" spans="1:4" ht="15" customHeight="1">
      <c r="A30" s="194" t="s">
        <v>630</v>
      </c>
      <c r="B30" s="178" t="s">
        <v>631</v>
      </c>
      <c r="C30" s="179">
        <v>5069.6000000000004</v>
      </c>
      <c r="D30" s="179">
        <v>5272.4</v>
      </c>
    </row>
    <row r="31" spans="1:4" ht="18" customHeight="1">
      <c r="A31" s="194" t="s">
        <v>632</v>
      </c>
      <c r="B31" s="178" t="s">
        <v>633</v>
      </c>
      <c r="C31" s="179">
        <v>649.79999999999995</v>
      </c>
      <c r="D31" s="179">
        <v>675.8</v>
      </c>
    </row>
    <row r="32" spans="1:4" s="173" customFormat="1" ht="14.25" customHeight="1">
      <c r="A32" s="195" t="s">
        <v>634</v>
      </c>
      <c r="B32" s="167" t="s">
        <v>635</v>
      </c>
      <c r="C32" s="171">
        <f>C33+C34</f>
        <v>54.7</v>
      </c>
      <c r="D32" s="171">
        <f>D33+D34</f>
        <v>56.9</v>
      </c>
    </row>
    <row r="33" spans="1:4" s="198" customFormat="1" ht="47.25" customHeight="1">
      <c r="A33" s="196" t="s">
        <v>636</v>
      </c>
      <c r="B33" s="197" t="s">
        <v>637</v>
      </c>
      <c r="C33" s="179">
        <v>54.7</v>
      </c>
      <c r="D33" s="179">
        <v>56.9</v>
      </c>
    </row>
    <row r="34" spans="1:4" s="198" customFormat="1" ht="60.75" hidden="1" customHeight="1">
      <c r="A34" s="177" t="s">
        <v>759</v>
      </c>
      <c r="B34" s="197" t="s">
        <v>760</v>
      </c>
      <c r="C34" s="179">
        <v>0</v>
      </c>
      <c r="D34" s="179"/>
    </row>
    <row r="35" spans="1:4" s="204" customFormat="1" ht="42.75" customHeight="1">
      <c r="A35" s="195" t="s">
        <v>638</v>
      </c>
      <c r="B35" s="167" t="s">
        <v>639</v>
      </c>
      <c r="C35" s="171">
        <f>C38+C41+C36+C42</f>
        <v>8775.2676800000008</v>
      </c>
      <c r="D35" s="171">
        <f>D38+D41+D36+D42</f>
        <v>9043.134680000001</v>
      </c>
    </row>
    <row r="36" spans="1:4" s="198" customFormat="1" ht="30" hidden="1" customHeight="1">
      <c r="A36" s="199" t="s">
        <v>640</v>
      </c>
      <c r="B36" s="178" t="s">
        <v>641</v>
      </c>
      <c r="C36" s="189">
        <v>0</v>
      </c>
      <c r="D36" s="189">
        <f>D37</f>
        <v>0</v>
      </c>
    </row>
    <row r="37" spans="1:4" s="198" customFormat="1" ht="30" hidden="1">
      <c r="A37" s="199" t="s">
        <v>642</v>
      </c>
      <c r="B37" s="178" t="s">
        <v>643</v>
      </c>
      <c r="C37" s="189">
        <v>0</v>
      </c>
      <c r="D37" s="244">
        <v>0</v>
      </c>
    </row>
    <row r="38" spans="1:4" s="173" customFormat="1" ht="76.5" customHeight="1">
      <c r="A38" s="177" t="s">
        <v>644</v>
      </c>
      <c r="B38" s="178" t="s">
        <v>645</v>
      </c>
      <c r="C38" s="189">
        <f>C39+C40</f>
        <v>8615.0380000000005</v>
      </c>
      <c r="D38" s="189">
        <f>D39+D40</f>
        <v>8882.9050000000007</v>
      </c>
    </row>
    <row r="39" spans="1:4" ht="73.5" customHeight="1">
      <c r="A39" s="177" t="s">
        <v>648</v>
      </c>
      <c r="B39" s="178" t="s">
        <v>649</v>
      </c>
      <c r="C39" s="179">
        <v>7292.2349999999997</v>
      </c>
      <c r="D39" s="189">
        <v>7525.902</v>
      </c>
    </row>
    <row r="40" spans="1:4" ht="75.75" customHeight="1">
      <c r="A40" s="177" t="s">
        <v>650</v>
      </c>
      <c r="B40" s="178" t="s">
        <v>651</v>
      </c>
      <c r="C40" s="179">
        <v>1322.8030000000001</v>
      </c>
      <c r="D40" s="179">
        <v>1357.0029999999999</v>
      </c>
    </row>
    <row r="41" spans="1:4" ht="59.25" customHeight="1">
      <c r="A41" s="177" t="s">
        <v>654</v>
      </c>
      <c r="B41" s="178" t="s">
        <v>655</v>
      </c>
      <c r="C41" s="179">
        <v>138.22968</v>
      </c>
      <c r="D41" s="179">
        <v>138.22968</v>
      </c>
    </row>
    <row r="42" spans="1:4" ht="16.5" customHeight="1">
      <c r="A42" s="245" t="s">
        <v>656</v>
      </c>
      <c r="B42" s="178" t="s">
        <v>657</v>
      </c>
      <c r="C42" s="179">
        <f>C43</f>
        <v>22</v>
      </c>
      <c r="D42" s="179">
        <f>D43</f>
        <v>22</v>
      </c>
    </row>
    <row r="43" spans="1:4" ht="44.25" customHeight="1">
      <c r="A43" s="245" t="s">
        <v>658</v>
      </c>
      <c r="B43" s="178" t="s">
        <v>659</v>
      </c>
      <c r="C43" s="179">
        <v>22</v>
      </c>
      <c r="D43" s="179">
        <v>22</v>
      </c>
    </row>
    <row r="44" spans="1:4" ht="32.25" customHeight="1">
      <c r="A44" s="202" t="s">
        <v>660</v>
      </c>
      <c r="B44" s="203" t="s">
        <v>661</v>
      </c>
      <c r="C44" s="171">
        <f>C45</f>
        <v>325.99599999999998</v>
      </c>
      <c r="D44" s="171">
        <f>D45</f>
        <v>339.03100000000001</v>
      </c>
    </row>
    <row r="45" spans="1:4" s="204" customFormat="1" ht="14.25" customHeight="1">
      <c r="A45" s="205" t="s">
        <v>662</v>
      </c>
      <c r="B45" s="197" t="s">
        <v>663</v>
      </c>
      <c r="C45" s="189">
        <f>C46+C48+C47</f>
        <v>325.99599999999998</v>
      </c>
      <c r="D45" s="189">
        <f>D46+D48+D47</f>
        <v>339.03100000000001</v>
      </c>
    </row>
    <row r="46" spans="1:4" s="198" customFormat="1" ht="16.5" customHeight="1">
      <c r="A46" s="205" t="s">
        <v>664</v>
      </c>
      <c r="B46" s="197" t="s">
        <v>665</v>
      </c>
      <c r="C46" s="179">
        <v>74.953999999999994</v>
      </c>
      <c r="D46" s="189">
        <v>77.951499999999996</v>
      </c>
    </row>
    <row r="47" spans="1:4" s="198" customFormat="1" ht="15.75" hidden="1" customHeight="1">
      <c r="A47" s="205" t="s">
        <v>668</v>
      </c>
      <c r="B47" s="197" t="s">
        <v>669</v>
      </c>
      <c r="C47" s="179">
        <v>0</v>
      </c>
      <c r="D47" s="179">
        <v>0</v>
      </c>
    </row>
    <row r="48" spans="1:4" s="198" customFormat="1" ht="15" customHeight="1">
      <c r="A48" s="205" t="s">
        <v>670</v>
      </c>
      <c r="B48" s="197" t="s">
        <v>671</v>
      </c>
      <c r="C48" s="179">
        <v>251.042</v>
      </c>
      <c r="D48" s="179">
        <v>261.0795</v>
      </c>
    </row>
    <row r="49" spans="1:4" s="198" customFormat="1" ht="28.5">
      <c r="A49" s="195" t="s">
        <v>672</v>
      </c>
      <c r="B49" s="167" t="s">
        <v>673</v>
      </c>
      <c r="C49" s="171">
        <f>C50</f>
        <v>13571.727000000001</v>
      </c>
      <c r="D49" s="171">
        <f>D50</f>
        <v>13630.965</v>
      </c>
    </row>
    <row r="50" spans="1:4" s="173" customFormat="1" ht="21" customHeight="1">
      <c r="A50" s="246" t="s">
        <v>674</v>
      </c>
      <c r="B50" s="197" t="s">
        <v>675</v>
      </c>
      <c r="C50" s="189">
        <f>C51</f>
        <v>13571.727000000001</v>
      </c>
      <c r="D50" s="189">
        <f>D51</f>
        <v>13630.965</v>
      </c>
    </row>
    <row r="51" spans="1:4" ht="30" customHeight="1">
      <c r="A51" s="177" t="s">
        <v>676</v>
      </c>
      <c r="B51" s="197" t="s">
        <v>677</v>
      </c>
      <c r="C51" s="189">
        <v>13571.727000000001</v>
      </c>
      <c r="D51" s="189">
        <v>13630.965</v>
      </c>
    </row>
    <row r="52" spans="1:4" ht="27.75" customHeight="1">
      <c r="A52" s="195" t="s">
        <v>678</v>
      </c>
      <c r="B52" s="167" t="s">
        <v>679</v>
      </c>
      <c r="C52" s="171">
        <f>C53</f>
        <v>536</v>
      </c>
      <c r="D52" s="171">
        <f>D53</f>
        <v>547</v>
      </c>
    </row>
    <row r="53" spans="1:4" s="173" customFormat="1" ht="29.25" customHeight="1">
      <c r="A53" s="207" t="s">
        <v>680</v>
      </c>
      <c r="B53" s="178" t="s">
        <v>681</v>
      </c>
      <c r="C53" s="189">
        <f>C54+C55</f>
        <v>536</v>
      </c>
      <c r="D53" s="189">
        <f>D54+D55</f>
        <v>547</v>
      </c>
    </row>
    <row r="54" spans="1:4" ht="43.5" customHeight="1">
      <c r="A54" s="207" t="s">
        <v>682</v>
      </c>
      <c r="B54" s="178" t="s">
        <v>683</v>
      </c>
      <c r="C54" s="179">
        <v>510</v>
      </c>
      <c r="D54" s="189">
        <v>520</v>
      </c>
    </row>
    <row r="55" spans="1:4" ht="43.5" customHeight="1">
      <c r="A55" s="207" t="s">
        <v>684</v>
      </c>
      <c r="B55" s="178" t="s">
        <v>685</v>
      </c>
      <c r="C55" s="179">
        <v>26</v>
      </c>
      <c r="D55" s="179">
        <v>27</v>
      </c>
    </row>
    <row r="56" spans="1:4" ht="21.75" customHeight="1">
      <c r="A56" s="247" t="s">
        <v>686</v>
      </c>
      <c r="B56" s="167" t="s">
        <v>687</v>
      </c>
      <c r="C56" s="171">
        <f>C57+C58+C59+C60+C62+C63+C64+C61</f>
        <v>421.13775999999996</v>
      </c>
      <c r="D56" s="171">
        <f>D57+D58+D59+D60+D62+D63+D64+D61</f>
        <v>430.48726999999997</v>
      </c>
    </row>
    <row r="57" spans="1:4" ht="32.450000000000003" customHeight="1">
      <c r="A57" s="199" t="s">
        <v>688</v>
      </c>
      <c r="B57" s="178" t="s">
        <v>689</v>
      </c>
      <c r="C57" s="179">
        <f>23+5.2</f>
        <v>28.2</v>
      </c>
      <c r="D57" s="179">
        <f>24+5.4</f>
        <v>29.4</v>
      </c>
    </row>
    <row r="58" spans="1:4" s="173" customFormat="1" ht="48" customHeight="1">
      <c r="A58" s="208" t="s">
        <v>692</v>
      </c>
      <c r="B58" s="209" t="s">
        <v>693</v>
      </c>
      <c r="C58" s="179">
        <v>11</v>
      </c>
      <c r="D58" s="189">
        <v>11.4</v>
      </c>
    </row>
    <row r="59" spans="1:4" ht="88.5" customHeight="1">
      <c r="A59" s="177" t="s">
        <v>694</v>
      </c>
      <c r="B59" s="178" t="s">
        <v>695</v>
      </c>
      <c r="C59" s="189">
        <v>150</v>
      </c>
      <c r="D59" s="179">
        <v>150</v>
      </c>
    </row>
    <row r="60" spans="1:4" ht="45.75" customHeight="1">
      <c r="A60" s="177" t="s">
        <v>696</v>
      </c>
      <c r="B60" s="178" t="s">
        <v>697</v>
      </c>
      <c r="C60" s="179">
        <v>101.23775999999999</v>
      </c>
      <c r="D60" s="179">
        <v>105.28727000000001</v>
      </c>
    </row>
    <row r="61" spans="1:4" ht="31.5" customHeight="1">
      <c r="A61" s="177" t="s">
        <v>698</v>
      </c>
      <c r="B61" s="197" t="s">
        <v>699</v>
      </c>
      <c r="C61" s="179">
        <v>2</v>
      </c>
      <c r="D61" s="179">
        <v>2</v>
      </c>
    </row>
    <row r="62" spans="1:4" ht="19.5" customHeight="1">
      <c r="A62" s="211" t="s">
        <v>700</v>
      </c>
      <c r="B62" s="197" t="s">
        <v>701</v>
      </c>
      <c r="C62" s="179">
        <v>10</v>
      </c>
      <c r="D62" s="179">
        <v>10</v>
      </c>
    </row>
    <row r="63" spans="1:4" s="173" customFormat="1" ht="45">
      <c r="A63" s="212" t="s">
        <v>702</v>
      </c>
      <c r="B63" s="197" t="s">
        <v>703</v>
      </c>
      <c r="C63" s="179">
        <v>11</v>
      </c>
      <c r="D63" s="189">
        <v>12</v>
      </c>
    </row>
    <row r="64" spans="1:4" ht="30">
      <c r="A64" s="213" t="s">
        <v>704</v>
      </c>
      <c r="B64" s="178" t="s">
        <v>705</v>
      </c>
      <c r="C64" s="189">
        <v>107.7</v>
      </c>
      <c r="D64" s="179">
        <v>110.4</v>
      </c>
    </row>
    <row r="65" spans="1:14" ht="14.25">
      <c r="A65" s="195" t="s">
        <v>706</v>
      </c>
      <c r="B65" s="167" t="s">
        <v>707</v>
      </c>
      <c r="C65" s="171">
        <f>C66+C67</f>
        <v>50</v>
      </c>
      <c r="D65" s="171">
        <f>D66+D67</f>
        <v>50</v>
      </c>
    </row>
    <row r="66" spans="1:14" ht="15" customHeight="1">
      <c r="A66" s="207" t="s">
        <v>708</v>
      </c>
      <c r="B66" s="178" t="s">
        <v>709</v>
      </c>
      <c r="C66" s="179">
        <v>0</v>
      </c>
      <c r="D66" s="179">
        <v>0</v>
      </c>
    </row>
    <row r="67" spans="1:14" ht="15">
      <c r="A67" s="207" t="s">
        <v>710</v>
      </c>
      <c r="B67" s="178" t="s">
        <v>711</v>
      </c>
      <c r="C67" s="179">
        <v>50</v>
      </c>
      <c r="D67" s="179">
        <v>50</v>
      </c>
    </row>
    <row r="68" spans="1:14" ht="16.5" customHeight="1">
      <c r="A68" s="247" t="s">
        <v>712</v>
      </c>
      <c r="B68" s="167" t="s">
        <v>713</v>
      </c>
      <c r="C68" s="171">
        <f>C69+C81</f>
        <v>646650.68419000006</v>
      </c>
      <c r="D68" s="171">
        <f>D69+D81</f>
        <v>647906.48418999999</v>
      </c>
    </row>
    <row r="69" spans="1:14" s="173" customFormat="1" ht="28.5">
      <c r="A69" s="195" t="s">
        <v>714</v>
      </c>
      <c r="B69" s="167" t="s">
        <v>715</v>
      </c>
      <c r="C69" s="171">
        <f>C70+C72+C74+C79</f>
        <v>646470.68419000006</v>
      </c>
      <c r="D69" s="171">
        <f>D70+D72+D74+D79</f>
        <v>647726.48418999999</v>
      </c>
    </row>
    <row r="70" spans="1:14" s="173" customFormat="1" ht="21.75" customHeight="1">
      <c r="A70" s="214" t="s">
        <v>716</v>
      </c>
      <c r="B70" s="215" t="s">
        <v>717</v>
      </c>
      <c r="C70" s="171">
        <f>C71</f>
        <v>100864.4</v>
      </c>
      <c r="D70" s="171">
        <f>D71</f>
        <v>102528.8</v>
      </c>
    </row>
    <row r="71" spans="1:14" ht="31.5" customHeight="1">
      <c r="A71" s="216" t="s">
        <v>718</v>
      </c>
      <c r="B71" s="217" t="s">
        <v>719</v>
      </c>
      <c r="C71" s="179">
        <v>100864.4</v>
      </c>
      <c r="D71" s="179">
        <v>102528.8</v>
      </c>
    </row>
    <row r="72" spans="1:14" ht="28.5">
      <c r="A72" s="218" t="s">
        <v>722</v>
      </c>
      <c r="B72" s="219" t="s">
        <v>723</v>
      </c>
      <c r="C72" s="171">
        <f>C73</f>
        <v>42055.3</v>
      </c>
      <c r="D72" s="171">
        <f>D73</f>
        <v>41642.1</v>
      </c>
    </row>
    <row r="73" spans="1:14" s="173" customFormat="1" ht="15.75" customHeight="1">
      <c r="A73" s="207" t="s">
        <v>726</v>
      </c>
      <c r="B73" s="178" t="s">
        <v>727</v>
      </c>
      <c r="C73" s="189">
        <v>42055.3</v>
      </c>
      <c r="D73" s="179">
        <v>41642.1</v>
      </c>
    </row>
    <row r="74" spans="1:14" s="173" customFormat="1" ht="21" customHeight="1">
      <c r="A74" s="218" t="s">
        <v>728</v>
      </c>
      <c r="B74" s="167" t="s">
        <v>729</v>
      </c>
      <c r="C74" s="222">
        <f>C75+C76+C78+C77</f>
        <v>502054.2</v>
      </c>
      <c r="D74" s="222">
        <f>D75+D76+D78+D77</f>
        <v>502058.8</v>
      </c>
    </row>
    <row r="75" spans="1:14" s="173" customFormat="1" ht="33.75" customHeight="1">
      <c r="A75" s="223" t="s">
        <v>730</v>
      </c>
      <c r="B75" s="178" t="s">
        <v>731</v>
      </c>
      <c r="C75" s="224">
        <v>14189.2</v>
      </c>
      <c r="D75" s="224">
        <v>14189.2</v>
      </c>
    </row>
    <row r="76" spans="1:14" ht="30.75" customHeight="1">
      <c r="A76" s="216" t="s">
        <v>732</v>
      </c>
      <c r="B76" s="178" t="s">
        <v>733</v>
      </c>
      <c r="C76" s="189">
        <v>19252</v>
      </c>
      <c r="D76" s="179">
        <v>19252</v>
      </c>
    </row>
    <row r="77" spans="1:14" ht="62.25" customHeight="1">
      <c r="A77" s="216" t="s">
        <v>734</v>
      </c>
      <c r="B77" s="178" t="s">
        <v>735</v>
      </c>
      <c r="C77" s="189">
        <v>5.9</v>
      </c>
      <c r="D77" s="179">
        <v>10.5</v>
      </c>
    </row>
    <row r="78" spans="1:14" s="210" customFormat="1" ht="18" customHeight="1">
      <c r="A78" s="207" t="s">
        <v>736</v>
      </c>
      <c r="B78" s="178" t="s">
        <v>737</v>
      </c>
      <c r="C78" s="248">
        <v>468607.1</v>
      </c>
      <c r="D78" s="179">
        <v>468607.1</v>
      </c>
      <c r="E78" s="348"/>
      <c r="F78" s="349"/>
      <c r="G78" s="349"/>
      <c r="H78" s="349"/>
      <c r="I78" s="349"/>
      <c r="J78" s="349"/>
      <c r="K78" s="349"/>
      <c r="L78" s="349"/>
      <c r="M78" s="349"/>
      <c r="N78" s="349"/>
    </row>
    <row r="79" spans="1:14" ht="21.75" customHeight="1">
      <c r="A79" s="247" t="s">
        <v>738</v>
      </c>
      <c r="B79" s="167" t="s">
        <v>739</v>
      </c>
      <c r="C79" s="171">
        <f>C80</f>
        <v>1496.7841900000001</v>
      </c>
      <c r="D79" s="171">
        <f>D80</f>
        <v>1496.7841900000001</v>
      </c>
    </row>
    <row r="80" spans="1:14" ht="63" customHeight="1">
      <c r="A80" s="216" t="s">
        <v>740</v>
      </c>
      <c r="B80" s="197" t="s">
        <v>741</v>
      </c>
      <c r="C80" s="189">
        <v>1496.7841900000001</v>
      </c>
      <c r="D80" s="179">
        <v>1496.7841900000001</v>
      </c>
      <c r="E80" s="350"/>
      <c r="F80" s="351"/>
      <c r="G80" s="351"/>
      <c r="H80" s="351"/>
      <c r="I80" s="351"/>
      <c r="J80" s="351"/>
    </row>
    <row r="81" spans="1:5" ht="19.5" customHeight="1">
      <c r="A81" s="247" t="s">
        <v>742</v>
      </c>
      <c r="B81" s="167" t="s">
        <v>743</v>
      </c>
      <c r="C81" s="227">
        <f>C82+C83</f>
        <v>180</v>
      </c>
      <c r="D81" s="227">
        <f>D82+D83</f>
        <v>180</v>
      </c>
    </row>
    <row r="82" spans="1:5" ht="47.25" customHeight="1">
      <c r="A82" s="229" t="s">
        <v>744</v>
      </c>
      <c r="B82" s="178" t="s">
        <v>745</v>
      </c>
      <c r="C82" s="230">
        <v>180</v>
      </c>
      <c r="D82" s="179">
        <v>180</v>
      </c>
    </row>
    <row r="83" spans="1:5" ht="21.75" hidden="1" customHeight="1">
      <c r="A83" s="194" t="s">
        <v>746</v>
      </c>
      <c r="B83" s="178" t="s">
        <v>747</v>
      </c>
      <c r="C83" s="230">
        <v>0</v>
      </c>
      <c r="D83" s="179"/>
    </row>
    <row r="84" spans="1:5" ht="14.25">
      <c r="A84" s="346" t="s">
        <v>756</v>
      </c>
      <c r="B84" s="346"/>
      <c r="C84" s="171">
        <f>C68+C12</f>
        <v>755576.91263000004</v>
      </c>
      <c r="D84" s="171">
        <f>D68+D12</f>
        <v>761503.40214000002</v>
      </c>
    </row>
    <row r="85" spans="1:5" ht="14.25" customHeight="1">
      <c r="A85" s="236"/>
      <c r="B85" s="237"/>
      <c r="C85" s="249"/>
      <c r="D85" s="250"/>
    </row>
    <row r="86" spans="1:5" ht="15">
      <c r="A86" s="251" t="s">
        <v>491</v>
      </c>
      <c r="C86" s="172"/>
      <c r="D86" s="356" t="s">
        <v>456</v>
      </c>
      <c r="E86" s="356"/>
    </row>
    <row r="87" spans="1:5" s="173" customFormat="1" ht="26.25" customHeight="1">
      <c r="A87" s="252"/>
      <c r="B87" s="253"/>
      <c r="C87" s="254"/>
      <c r="D87" s="255"/>
    </row>
    <row r="88" spans="1:5" s="173" customFormat="1" ht="14.25">
      <c r="A88" s="357"/>
      <c r="B88" s="357"/>
      <c r="C88" s="255"/>
      <c r="D88" s="255"/>
    </row>
    <row r="89" spans="1:5" ht="15">
      <c r="A89" s="236"/>
      <c r="B89" s="237"/>
      <c r="C89" s="249"/>
      <c r="D89" s="250"/>
    </row>
    <row r="90" spans="1:5" ht="15">
      <c r="A90" s="251"/>
      <c r="B90" s="358"/>
      <c r="C90" s="358"/>
      <c r="D90" s="250"/>
    </row>
    <row r="91" spans="1:5" s="173" customFormat="1" ht="14.25">
      <c r="A91" s="236"/>
      <c r="B91" s="237"/>
      <c r="C91" s="255"/>
      <c r="D91" s="255"/>
    </row>
    <row r="92" spans="1:5" s="173" customFormat="1" ht="15">
      <c r="A92" s="256"/>
      <c r="B92" s="257"/>
      <c r="C92" s="258"/>
      <c r="D92" s="258"/>
    </row>
    <row r="93" spans="1:5" s="198" customFormat="1" ht="41.25" customHeight="1">
      <c r="A93" s="256"/>
      <c r="B93" s="257"/>
      <c r="C93" s="250"/>
      <c r="D93" s="250"/>
      <c r="E93" s="259"/>
    </row>
    <row r="94" spans="1:5" s="198" customFormat="1" ht="40.5" customHeight="1">
      <c r="A94" s="256"/>
      <c r="B94" s="257"/>
      <c r="C94" s="250"/>
      <c r="D94" s="250"/>
      <c r="E94" s="259"/>
    </row>
    <row r="95" spans="1:5" s="198" customFormat="1" ht="58.5" customHeight="1">
      <c r="A95" s="256"/>
      <c r="B95" s="260"/>
      <c r="C95" s="250"/>
      <c r="D95" s="250"/>
      <c r="E95" s="259"/>
    </row>
    <row r="96" spans="1:5" s="173" customFormat="1" ht="14.25">
      <c r="A96" s="261"/>
      <c r="B96" s="237"/>
      <c r="C96" s="255"/>
      <c r="D96" s="255"/>
      <c r="E96" s="262"/>
    </row>
    <row r="97" spans="1:5" ht="57.6" customHeight="1">
      <c r="A97" s="252"/>
      <c r="B97" s="253"/>
      <c r="C97" s="250"/>
      <c r="D97" s="250"/>
      <c r="E97" s="263"/>
    </row>
    <row r="98" spans="1:5" ht="45" customHeight="1">
      <c r="A98" s="252"/>
      <c r="B98" s="253"/>
      <c r="C98" s="250"/>
      <c r="D98" s="250"/>
      <c r="E98" s="263"/>
    </row>
    <row r="99" spans="1:5" s="198" customFormat="1" ht="42" customHeight="1">
      <c r="A99" s="256"/>
      <c r="B99" s="260"/>
      <c r="C99" s="264"/>
      <c r="D99" s="264"/>
      <c r="E99" s="259"/>
    </row>
    <row r="100" spans="1:5" s="198" customFormat="1" ht="45" customHeight="1">
      <c r="A100" s="256"/>
      <c r="B100" s="260"/>
      <c r="C100" s="264"/>
      <c r="D100" s="264"/>
      <c r="E100" s="259"/>
    </row>
    <row r="101" spans="1:5" ht="55.5" customHeight="1">
      <c r="A101" s="265"/>
      <c r="B101" s="253"/>
      <c r="C101" s="254"/>
      <c r="D101" s="254"/>
      <c r="E101" s="263"/>
    </row>
    <row r="102" spans="1:5" ht="15">
      <c r="A102" s="266"/>
      <c r="B102" s="253"/>
      <c r="C102" s="250"/>
      <c r="D102" s="250"/>
      <c r="E102" s="263"/>
    </row>
    <row r="103" spans="1:5" ht="37.5" customHeight="1">
      <c r="A103" s="266"/>
      <c r="B103" s="260"/>
      <c r="C103" s="250"/>
      <c r="D103" s="250"/>
      <c r="E103" s="263"/>
    </row>
    <row r="104" spans="1:5" ht="15">
      <c r="A104" s="267"/>
      <c r="B104" s="260"/>
      <c r="C104" s="250"/>
      <c r="D104" s="250"/>
      <c r="E104" s="263"/>
    </row>
    <row r="105" spans="1:5" ht="15">
      <c r="A105" s="268"/>
      <c r="B105" s="253"/>
      <c r="C105" s="250"/>
      <c r="D105" s="250"/>
      <c r="E105" s="263"/>
    </row>
    <row r="106" spans="1:5" ht="15">
      <c r="A106" s="269"/>
      <c r="B106" s="260"/>
      <c r="C106" s="250"/>
      <c r="D106" s="250"/>
      <c r="E106" s="263"/>
    </row>
    <row r="107" spans="1:5" s="198" customFormat="1" ht="31.5" customHeight="1">
      <c r="A107" s="269"/>
      <c r="B107" s="260"/>
      <c r="C107" s="250"/>
      <c r="D107" s="250"/>
      <c r="E107" s="259"/>
    </row>
    <row r="108" spans="1:5" s="173" customFormat="1" ht="14.25">
      <c r="A108" s="236"/>
      <c r="B108" s="237"/>
      <c r="C108" s="270"/>
      <c r="D108" s="270"/>
      <c r="E108" s="262"/>
    </row>
    <row r="109" spans="1:5" ht="43.15" customHeight="1">
      <c r="A109" s="271"/>
      <c r="B109" s="253"/>
      <c r="C109" s="250"/>
      <c r="D109" s="250"/>
      <c r="E109" s="263"/>
    </row>
    <row r="110" spans="1:5" ht="30.6" customHeight="1">
      <c r="A110" s="252"/>
      <c r="B110" s="253"/>
      <c r="C110" s="250"/>
      <c r="D110" s="250"/>
      <c r="E110" s="263"/>
    </row>
    <row r="111" spans="1:5" s="173" customFormat="1" ht="15">
      <c r="A111" s="252"/>
      <c r="B111" s="253"/>
      <c r="C111" s="258"/>
      <c r="D111" s="258"/>
      <c r="E111" s="262"/>
    </row>
    <row r="112" spans="1:5" ht="15">
      <c r="A112" s="272"/>
      <c r="B112" s="253"/>
      <c r="C112" s="250"/>
      <c r="D112" s="250"/>
      <c r="E112" s="263"/>
    </row>
    <row r="113" spans="1:5" ht="15.75" customHeight="1">
      <c r="A113" s="252"/>
      <c r="B113" s="253"/>
      <c r="C113" s="250"/>
      <c r="D113" s="250"/>
      <c r="E113" s="263"/>
    </row>
    <row r="114" spans="1:5" ht="44.25" customHeight="1">
      <c r="A114" s="252"/>
      <c r="B114" s="253"/>
      <c r="C114" s="250"/>
      <c r="D114" s="250"/>
      <c r="E114" s="263"/>
    </row>
    <row r="115" spans="1:5" ht="15">
      <c r="A115" s="252"/>
      <c r="B115" s="253"/>
      <c r="C115" s="250"/>
      <c r="D115" s="250"/>
      <c r="E115" s="263"/>
    </row>
    <row r="116" spans="1:5" ht="15">
      <c r="A116" s="252"/>
      <c r="B116" s="253"/>
      <c r="C116" s="250"/>
      <c r="D116" s="250"/>
      <c r="E116" s="263"/>
    </row>
    <row r="117" spans="1:5" ht="15">
      <c r="A117" s="252"/>
      <c r="B117" s="253"/>
      <c r="C117" s="250"/>
      <c r="D117" s="250"/>
      <c r="E117" s="263"/>
    </row>
    <row r="118" spans="1:5" ht="94.5" customHeight="1">
      <c r="A118" s="272"/>
      <c r="B118" s="253"/>
      <c r="C118" s="250"/>
      <c r="D118" s="250"/>
      <c r="E118" s="263"/>
    </row>
    <row r="119" spans="1:5" ht="15">
      <c r="A119" s="252"/>
      <c r="B119" s="253"/>
      <c r="C119" s="250"/>
      <c r="D119" s="250"/>
      <c r="E119" s="263"/>
    </row>
    <row r="120" spans="1:5" s="173" customFormat="1" ht="14.25">
      <c r="A120" s="261"/>
      <c r="B120" s="237"/>
      <c r="C120" s="273"/>
      <c r="D120" s="273"/>
      <c r="E120" s="262"/>
    </row>
    <row r="121" spans="1:5" ht="61.9" customHeight="1">
      <c r="A121" s="252"/>
      <c r="B121" s="253"/>
      <c r="C121" s="250"/>
      <c r="D121" s="250"/>
      <c r="E121" s="263"/>
    </row>
    <row r="122" spans="1:5" s="276" customFormat="1" ht="43.15" customHeight="1">
      <c r="A122" s="252"/>
      <c r="B122" s="253"/>
      <c r="C122" s="274"/>
      <c r="D122" s="274"/>
      <c r="E122" s="275"/>
    </row>
    <row r="123" spans="1:5" s="173" customFormat="1" ht="18.600000000000001" customHeight="1">
      <c r="A123" s="236"/>
      <c r="B123" s="237"/>
      <c r="C123" s="255"/>
      <c r="D123" s="255"/>
      <c r="E123" s="262"/>
    </row>
    <row r="124" spans="1:5" ht="54.6" customHeight="1">
      <c r="A124" s="277"/>
      <c r="B124" s="260"/>
      <c r="C124" s="258"/>
      <c r="D124" s="258"/>
      <c r="E124" s="263"/>
    </row>
    <row r="125" spans="1:5" ht="15" hidden="1">
      <c r="A125" s="277"/>
      <c r="B125" s="260"/>
      <c r="C125" s="278"/>
      <c r="D125" s="278"/>
      <c r="E125" s="263"/>
    </row>
    <row r="126" spans="1:5" ht="75.75" hidden="1" customHeight="1">
      <c r="A126" s="277"/>
      <c r="B126" s="260"/>
      <c r="C126" s="278"/>
      <c r="D126" s="278"/>
      <c r="E126" s="263"/>
    </row>
    <row r="127" spans="1:5" ht="15" hidden="1">
      <c r="A127" s="277"/>
      <c r="B127" s="260"/>
      <c r="C127" s="254"/>
      <c r="D127" s="254"/>
      <c r="E127" s="263"/>
    </row>
    <row r="128" spans="1:5" ht="15" hidden="1">
      <c r="A128" s="277"/>
      <c r="B128" s="260"/>
      <c r="C128" s="278"/>
      <c r="D128" s="278"/>
      <c r="E128" s="263"/>
    </row>
    <row r="129" spans="1:5" ht="48.6" customHeight="1">
      <c r="A129" s="252"/>
      <c r="B129" s="253"/>
      <c r="C129" s="254"/>
      <c r="D129" s="254"/>
      <c r="E129" s="263"/>
    </row>
    <row r="130" spans="1:5" ht="47.45" customHeight="1">
      <c r="A130" s="252"/>
      <c r="B130" s="253"/>
      <c r="C130" s="254"/>
      <c r="D130" s="254"/>
      <c r="E130" s="263"/>
    </row>
    <row r="131" spans="1:5" s="173" customFormat="1" ht="16.899999999999999" customHeight="1">
      <c r="A131" s="261"/>
      <c r="B131" s="237"/>
      <c r="C131" s="270"/>
      <c r="D131" s="270"/>
      <c r="E131" s="262"/>
    </row>
    <row r="132" spans="1:5" ht="29.25" customHeight="1">
      <c r="A132" s="279"/>
      <c r="B132" s="253"/>
      <c r="C132" s="254"/>
      <c r="D132" s="254"/>
      <c r="E132" s="263"/>
    </row>
    <row r="133" spans="1:5" s="228" customFormat="1" ht="16.899999999999999" customHeight="1">
      <c r="A133" s="236"/>
      <c r="B133" s="237"/>
      <c r="C133" s="280"/>
      <c r="D133" s="280"/>
      <c r="E133" s="281"/>
    </row>
    <row r="134" spans="1:5" s="231" customFormat="1" ht="29.45" customHeight="1">
      <c r="A134" s="282"/>
      <c r="B134" s="253"/>
      <c r="C134" s="254"/>
      <c r="D134" s="254"/>
      <c r="E134" s="283"/>
    </row>
    <row r="135" spans="1:5" s="231" customFormat="1" ht="36.75" hidden="1" customHeight="1">
      <c r="A135" s="272"/>
      <c r="B135" s="253"/>
      <c r="C135" s="254"/>
      <c r="D135" s="254"/>
      <c r="E135" s="283"/>
    </row>
    <row r="136" spans="1:5" s="231" customFormat="1" ht="67.5" hidden="1" customHeight="1">
      <c r="A136" s="284"/>
      <c r="B136" s="237"/>
      <c r="C136" s="285"/>
      <c r="D136" s="285"/>
      <c r="E136" s="283"/>
    </row>
    <row r="137" spans="1:5" s="231" customFormat="1" ht="35.25" hidden="1" customHeight="1">
      <c r="A137" s="286"/>
      <c r="B137" s="287"/>
      <c r="C137" s="254"/>
      <c r="D137" s="254"/>
      <c r="E137" s="283"/>
    </row>
    <row r="138" spans="1:5" s="173" customFormat="1" ht="14.25" hidden="1">
      <c r="A138" s="236"/>
      <c r="B138" s="237"/>
      <c r="C138" s="255"/>
      <c r="D138" s="255"/>
      <c r="E138" s="262"/>
    </row>
    <row r="139" spans="1:5" ht="28.5" hidden="1" customHeight="1">
      <c r="A139" s="252"/>
      <c r="B139" s="253"/>
      <c r="C139" s="254"/>
      <c r="D139" s="254"/>
      <c r="E139" s="263"/>
    </row>
    <row r="140" spans="1:5" ht="14.25">
      <c r="A140" s="357"/>
      <c r="B140" s="357"/>
      <c r="C140" s="255"/>
      <c r="D140" s="255"/>
      <c r="E140" s="263"/>
    </row>
    <row r="141" spans="1:5" ht="15">
      <c r="A141" s="236"/>
      <c r="B141" s="237"/>
      <c r="C141" s="249"/>
      <c r="D141" s="249"/>
      <c r="E141" s="263"/>
    </row>
    <row r="142" spans="1:5" s="291" customFormat="1" ht="15.75">
      <c r="A142" s="288"/>
      <c r="B142" s="289"/>
      <c r="C142" s="352"/>
      <c r="D142" s="352"/>
      <c r="E142" s="290"/>
    </row>
    <row r="143" spans="1:5" ht="15">
      <c r="A143" s="292"/>
      <c r="B143" s="293"/>
      <c r="C143" s="249"/>
      <c r="D143" s="249"/>
      <c r="E143" s="263"/>
    </row>
    <row r="144" spans="1:5">
      <c r="A144" s="294"/>
      <c r="B144" s="263"/>
      <c r="C144" s="295"/>
      <c r="D144" s="295"/>
      <c r="E144" s="263"/>
    </row>
  </sheetData>
  <mergeCells count="12">
    <mergeCell ref="E78:N78"/>
    <mergeCell ref="E80:J80"/>
    <mergeCell ref="C142:D142"/>
    <mergeCell ref="A8:D8"/>
    <mergeCell ref="A10:A11"/>
    <mergeCell ref="B10:B11"/>
    <mergeCell ref="C10:D10"/>
    <mergeCell ref="A84:B84"/>
    <mergeCell ref="D86:E86"/>
    <mergeCell ref="A88:B88"/>
    <mergeCell ref="B90:C90"/>
    <mergeCell ref="A140:B140"/>
  </mergeCells>
  <hyperlinks>
    <hyperlink ref="A16" r:id="rId1" display="http://www.consultant.ru/cons/cgi/online.cgi?req=doc&amp;base=LAW&amp;n=198941&amp;rnd=235642.291926313&amp;dst=3019&amp;fld=134"/>
    <hyperlink ref="A17" r:id="rId2" display="http://www.consultant.ru/cons/cgi/online.cgi?req=doc&amp;base=LAW&amp;n=198941&amp;rnd=235642.6204346&amp;dst=101491&amp;fld=134"/>
    <hyperlink ref="A20" r:id="rId3" display="http://www.consultant.ru/cons/cgi/online.cgi?req=doc&amp;base=LAW&amp;n=198941&amp;rnd=235642.187433877&amp;dst=100606&amp;fld=134"/>
    <hyperlink ref="A26" r:id="rId4" display="http://www.consultant.ru/cons/cgi/online.cgi?req=doc&amp;base=LAW&amp;n=208015&amp;rnd=235642.514532630&amp;dst=103572&amp;fld=134"/>
  </hyperlinks>
  <pageMargins left="0.78740157480314965" right="0.39370078740157483" top="0.78740157480314965" bottom="0.39370078740157483" header="0.51181102362204722" footer="0"/>
  <pageSetup paperSize="9" scale="69" orientation="portrait" verticalDpi="200" r:id="rId5"/>
  <headerFooter differentFirst="1" alignWithMargins="0">
    <oddHeader>&amp;C&amp;P</oddHeader>
  </headerFooter>
  <drawing r:id="rId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activeCell="C11" sqref="C11"/>
    </sheetView>
  </sheetViews>
  <sheetFormatPr defaultRowHeight="12.75"/>
  <cols>
    <col min="1" max="1" width="67" style="79" customWidth="1"/>
    <col min="2" max="2" width="29.5703125" style="79" customWidth="1"/>
    <col min="3" max="3" width="13.85546875" style="79" customWidth="1"/>
    <col min="4" max="256" width="8.85546875" style="79"/>
    <col min="257" max="257" width="67" style="79" customWidth="1"/>
    <col min="258" max="258" width="29.5703125" style="79" customWidth="1"/>
    <col min="259" max="259" width="13.85546875" style="79" customWidth="1"/>
    <col min="260" max="512" width="8.85546875" style="79"/>
    <col min="513" max="513" width="67" style="79" customWidth="1"/>
    <col min="514" max="514" width="29.5703125" style="79" customWidth="1"/>
    <col min="515" max="515" width="13.85546875" style="79" customWidth="1"/>
    <col min="516" max="768" width="8.85546875" style="79"/>
    <col min="769" max="769" width="67" style="79" customWidth="1"/>
    <col min="770" max="770" width="29.5703125" style="79" customWidth="1"/>
    <col min="771" max="771" width="13.85546875" style="79" customWidth="1"/>
    <col min="772" max="1024" width="8.85546875" style="79"/>
    <col min="1025" max="1025" width="67" style="79" customWidth="1"/>
    <col min="1026" max="1026" width="29.5703125" style="79" customWidth="1"/>
    <col min="1027" max="1027" width="13.85546875" style="79" customWidth="1"/>
    <col min="1028" max="1280" width="8.85546875" style="79"/>
    <col min="1281" max="1281" width="67" style="79" customWidth="1"/>
    <col min="1282" max="1282" width="29.5703125" style="79" customWidth="1"/>
    <col min="1283" max="1283" width="13.85546875" style="79" customWidth="1"/>
    <col min="1284" max="1536" width="8.85546875" style="79"/>
    <col min="1537" max="1537" width="67" style="79" customWidth="1"/>
    <col min="1538" max="1538" width="29.5703125" style="79" customWidth="1"/>
    <col min="1539" max="1539" width="13.85546875" style="79" customWidth="1"/>
    <col min="1540" max="1792" width="8.85546875" style="79"/>
    <col min="1793" max="1793" width="67" style="79" customWidth="1"/>
    <col min="1794" max="1794" width="29.5703125" style="79" customWidth="1"/>
    <col min="1795" max="1795" width="13.85546875" style="79" customWidth="1"/>
    <col min="1796" max="2048" width="8.85546875" style="79"/>
    <col min="2049" max="2049" width="67" style="79" customWidth="1"/>
    <col min="2050" max="2050" width="29.5703125" style="79" customWidth="1"/>
    <col min="2051" max="2051" width="13.85546875" style="79" customWidth="1"/>
    <col min="2052" max="2304" width="8.85546875" style="79"/>
    <col min="2305" max="2305" width="67" style="79" customWidth="1"/>
    <col min="2306" max="2306" width="29.5703125" style="79" customWidth="1"/>
    <col min="2307" max="2307" width="13.85546875" style="79" customWidth="1"/>
    <col min="2308" max="2560" width="8.85546875" style="79"/>
    <col min="2561" max="2561" width="67" style="79" customWidth="1"/>
    <col min="2562" max="2562" width="29.5703125" style="79" customWidth="1"/>
    <col min="2563" max="2563" width="13.85546875" style="79" customWidth="1"/>
    <col min="2564" max="2816" width="8.85546875" style="79"/>
    <col min="2817" max="2817" width="67" style="79" customWidth="1"/>
    <col min="2818" max="2818" width="29.5703125" style="79" customWidth="1"/>
    <col min="2819" max="2819" width="13.85546875" style="79" customWidth="1"/>
    <col min="2820" max="3072" width="8.85546875" style="79"/>
    <col min="3073" max="3073" width="67" style="79" customWidth="1"/>
    <col min="3074" max="3074" width="29.5703125" style="79" customWidth="1"/>
    <col min="3075" max="3075" width="13.85546875" style="79" customWidth="1"/>
    <col min="3076" max="3328" width="8.85546875" style="79"/>
    <col min="3329" max="3329" width="67" style="79" customWidth="1"/>
    <col min="3330" max="3330" width="29.5703125" style="79" customWidth="1"/>
    <col min="3331" max="3331" width="13.85546875" style="79" customWidth="1"/>
    <col min="3332" max="3584" width="8.85546875" style="79"/>
    <col min="3585" max="3585" width="67" style="79" customWidth="1"/>
    <col min="3586" max="3586" width="29.5703125" style="79" customWidth="1"/>
    <col min="3587" max="3587" width="13.85546875" style="79" customWidth="1"/>
    <col min="3588" max="3840" width="8.85546875" style="79"/>
    <col min="3841" max="3841" width="67" style="79" customWidth="1"/>
    <col min="3842" max="3842" width="29.5703125" style="79" customWidth="1"/>
    <col min="3843" max="3843" width="13.85546875" style="79" customWidth="1"/>
    <col min="3844" max="4096" width="8.85546875" style="79"/>
    <col min="4097" max="4097" width="67" style="79" customWidth="1"/>
    <col min="4098" max="4098" width="29.5703125" style="79" customWidth="1"/>
    <col min="4099" max="4099" width="13.85546875" style="79" customWidth="1"/>
    <col min="4100" max="4352" width="8.85546875" style="79"/>
    <col min="4353" max="4353" width="67" style="79" customWidth="1"/>
    <col min="4354" max="4354" width="29.5703125" style="79" customWidth="1"/>
    <col min="4355" max="4355" width="13.85546875" style="79" customWidth="1"/>
    <col min="4356" max="4608" width="8.85546875" style="79"/>
    <col min="4609" max="4609" width="67" style="79" customWidth="1"/>
    <col min="4610" max="4610" width="29.5703125" style="79" customWidth="1"/>
    <col min="4611" max="4611" width="13.85546875" style="79" customWidth="1"/>
    <col min="4612" max="4864" width="8.85546875" style="79"/>
    <col min="4865" max="4865" width="67" style="79" customWidth="1"/>
    <col min="4866" max="4866" width="29.5703125" style="79" customWidth="1"/>
    <col min="4867" max="4867" width="13.85546875" style="79" customWidth="1"/>
    <col min="4868" max="5120" width="8.85546875" style="79"/>
    <col min="5121" max="5121" width="67" style="79" customWidth="1"/>
    <col min="5122" max="5122" width="29.5703125" style="79" customWidth="1"/>
    <col min="5123" max="5123" width="13.85546875" style="79" customWidth="1"/>
    <col min="5124" max="5376" width="8.85546875" style="79"/>
    <col min="5377" max="5377" width="67" style="79" customWidth="1"/>
    <col min="5378" max="5378" width="29.5703125" style="79" customWidth="1"/>
    <col min="5379" max="5379" width="13.85546875" style="79" customWidth="1"/>
    <col min="5380" max="5632" width="8.85546875" style="79"/>
    <col min="5633" max="5633" width="67" style="79" customWidth="1"/>
    <col min="5634" max="5634" width="29.5703125" style="79" customWidth="1"/>
    <col min="5635" max="5635" width="13.85546875" style="79" customWidth="1"/>
    <col min="5636" max="5888" width="8.85546875" style="79"/>
    <col min="5889" max="5889" width="67" style="79" customWidth="1"/>
    <col min="5890" max="5890" width="29.5703125" style="79" customWidth="1"/>
    <col min="5891" max="5891" width="13.85546875" style="79" customWidth="1"/>
    <col min="5892" max="6144" width="8.85546875" style="79"/>
    <col min="6145" max="6145" width="67" style="79" customWidth="1"/>
    <col min="6146" max="6146" width="29.5703125" style="79" customWidth="1"/>
    <col min="6147" max="6147" width="13.85546875" style="79" customWidth="1"/>
    <col min="6148" max="6400" width="8.85546875" style="79"/>
    <col min="6401" max="6401" width="67" style="79" customWidth="1"/>
    <col min="6402" max="6402" width="29.5703125" style="79" customWidth="1"/>
    <col min="6403" max="6403" width="13.85546875" style="79" customWidth="1"/>
    <col min="6404" max="6656" width="8.85546875" style="79"/>
    <col min="6657" max="6657" width="67" style="79" customWidth="1"/>
    <col min="6658" max="6658" width="29.5703125" style="79" customWidth="1"/>
    <col min="6659" max="6659" width="13.85546875" style="79" customWidth="1"/>
    <col min="6660" max="6912" width="8.85546875" style="79"/>
    <col min="6913" max="6913" width="67" style="79" customWidth="1"/>
    <col min="6914" max="6914" width="29.5703125" style="79" customWidth="1"/>
    <col min="6915" max="6915" width="13.85546875" style="79" customWidth="1"/>
    <col min="6916" max="7168" width="8.85546875" style="79"/>
    <col min="7169" max="7169" width="67" style="79" customWidth="1"/>
    <col min="7170" max="7170" width="29.5703125" style="79" customWidth="1"/>
    <col min="7171" max="7171" width="13.85546875" style="79" customWidth="1"/>
    <col min="7172" max="7424" width="8.85546875" style="79"/>
    <col min="7425" max="7425" width="67" style="79" customWidth="1"/>
    <col min="7426" max="7426" width="29.5703125" style="79" customWidth="1"/>
    <col min="7427" max="7427" width="13.85546875" style="79" customWidth="1"/>
    <col min="7428" max="7680" width="8.85546875" style="79"/>
    <col min="7681" max="7681" width="67" style="79" customWidth="1"/>
    <col min="7682" max="7682" width="29.5703125" style="79" customWidth="1"/>
    <col min="7683" max="7683" width="13.85546875" style="79" customWidth="1"/>
    <col min="7684" max="7936" width="8.85546875" style="79"/>
    <col min="7937" max="7937" width="67" style="79" customWidth="1"/>
    <col min="7938" max="7938" width="29.5703125" style="79" customWidth="1"/>
    <col min="7939" max="7939" width="13.85546875" style="79" customWidth="1"/>
    <col min="7940" max="8192" width="8.85546875" style="79"/>
    <col min="8193" max="8193" width="67" style="79" customWidth="1"/>
    <col min="8194" max="8194" width="29.5703125" style="79" customWidth="1"/>
    <col min="8195" max="8195" width="13.85546875" style="79" customWidth="1"/>
    <col min="8196" max="8448" width="8.85546875" style="79"/>
    <col min="8449" max="8449" width="67" style="79" customWidth="1"/>
    <col min="8450" max="8450" width="29.5703125" style="79" customWidth="1"/>
    <col min="8451" max="8451" width="13.85546875" style="79" customWidth="1"/>
    <col min="8452" max="8704" width="8.85546875" style="79"/>
    <col min="8705" max="8705" width="67" style="79" customWidth="1"/>
    <col min="8706" max="8706" width="29.5703125" style="79" customWidth="1"/>
    <col min="8707" max="8707" width="13.85546875" style="79" customWidth="1"/>
    <col min="8708" max="8960" width="8.85546875" style="79"/>
    <col min="8961" max="8961" width="67" style="79" customWidth="1"/>
    <col min="8962" max="8962" width="29.5703125" style="79" customWidth="1"/>
    <col min="8963" max="8963" width="13.85546875" style="79" customWidth="1"/>
    <col min="8964" max="9216" width="8.85546875" style="79"/>
    <col min="9217" max="9217" width="67" style="79" customWidth="1"/>
    <col min="9218" max="9218" width="29.5703125" style="79" customWidth="1"/>
    <col min="9219" max="9219" width="13.85546875" style="79" customWidth="1"/>
    <col min="9220" max="9472" width="8.85546875" style="79"/>
    <col min="9473" max="9473" width="67" style="79" customWidth="1"/>
    <col min="9474" max="9474" width="29.5703125" style="79" customWidth="1"/>
    <col min="9475" max="9475" width="13.85546875" style="79" customWidth="1"/>
    <col min="9476" max="9728" width="8.85546875" style="79"/>
    <col min="9729" max="9729" width="67" style="79" customWidth="1"/>
    <col min="9730" max="9730" width="29.5703125" style="79" customWidth="1"/>
    <col min="9731" max="9731" width="13.85546875" style="79" customWidth="1"/>
    <col min="9732" max="9984" width="8.85546875" style="79"/>
    <col min="9985" max="9985" width="67" style="79" customWidth="1"/>
    <col min="9986" max="9986" width="29.5703125" style="79" customWidth="1"/>
    <col min="9987" max="9987" width="13.85546875" style="79" customWidth="1"/>
    <col min="9988" max="10240" width="8.85546875" style="79"/>
    <col min="10241" max="10241" width="67" style="79" customWidth="1"/>
    <col min="10242" max="10242" width="29.5703125" style="79" customWidth="1"/>
    <col min="10243" max="10243" width="13.85546875" style="79" customWidth="1"/>
    <col min="10244" max="10496" width="8.85546875" style="79"/>
    <col min="10497" max="10497" width="67" style="79" customWidth="1"/>
    <col min="10498" max="10498" width="29.5703125" style="79" customWidth="1"/>
    <col min="10499" max="10499" width="13.85546875" style="79" customWidth="1"/>
    <col min="10500" max="10752" width="8.85546875" style="79"/>
    <col min="10753" max="10753" width="67" style="79" customWidth="1"/>
    <col min="10754" max="10754" width="29.5703125" style="79" customWidth="1"/>
    <col min="10755" max="10755" width="13.85546875" style="79" customWidth="1"/>
    <col min="10756" max="11008" width="8.85546875" style="79"/>
    <col min="11009" max="11009" width="67" style="79" customWidth="1"/>
    <col min="11010" max="11010" width="29.5703125" style="79" customWidth="1"/>
    <col min="11011" max="11011" width="13.85546875" style="79" customWidth="1"/>
    <col min="11012" max="11264" width="8.85546875" style="79"/>
    <col min="11265" max="11265" width="67" style="79" customWidth="1"/>
    <col min="11266" max="11266" width="29.5703125" style="79" customWidth="1"/>
    <col min="11267" max="11267" width="13.85546875" style="79" customWidth="1"/>
    <col min="11268" max="11520" width="8.85546875" style="79"/>
    <col min="11521" max="11521" width="67" style="79" customWidth="1"/>
    <col min="11522" max="11522" width="29.5703125" style="79" customWidth="1"/>
    <col min="11523" max="11523" width="13.85546875" style="79" customWidth="1"/>
    <col min="11524" max="11776" width="8.85546875" style="79"/>
    <col min="11777" max="11777" width="67" style="79" customWidth="1"/>
    <col min="11778" max="11778" width="29.5703125" style="79" customWidth="1"/>
    <col min="11779" max="11779" width="13.85546875" style="79" customWidth="1"/>
    <col min="11780" max="12032" width="8.85546875" style="79"/>
    <col min="12033" max="12033" width="67" style="79" customWidth="1"/>
    <col min="12034" max="12034" width="29.5703125" style="79" customWidth="1"/>
    <col min="12035" max="12035" width="13.85546875" style="79" customWidth="1"/>
    <col min="12036" max="12288" width="8.85546875" style="79"/>
    <col min="12289" max="12289" width="67" style="79" customWidth="1"/>
    <col min="12290" max="12290" width="29.5703125" style="79" customWidth="1"/>
    <col min="12291" max="12291" width="13.85546875" style="79" customWidth="1"/>
    <col min="12292" max="12544" width="8.85546875" style="79"/>
    <col min="12545" max="12545" width="67" style="79" customWidth="1"/>
    <col min="12546" max="12546" width="29.5703125" style="79" customWidth="1"/>
    <col min="12547" max="12547" width="13.85546875" style="79" customWidth="1"/>
    <col min="12548" max="12800" width="8.85546875" style="79"/>
    <col min="12801" max="12801" width="67" style="79" customWidth="1"/>
    <col min="12802" max="12802" width="29.5703125" style="79" customWidth="1"/>
    <col min="12803" max="12803" width="13.85546875" style="79" customWidth="1"/>
    <col min="12804" max="13056" width="8.85546875" style="79"/>
    <col min="13057" max="13057" width="67" style="79" customWidth="1"/>
    <col min="13058" max="13058" width="29.5703125" style="79" customWidth="1"/>
    <col min="13059" max="13059" width="13.85546875" style="79" customWidth="1"/>
    <col min="13060" max="13312" width="8.85546875" style="79"/>
    <col min="13313" max="13313" width="67" style="79" customWidth="1"/>
    <col min="13314" max="13314" width="29.5703125" style="79" customWidth="1"/>
    <col min="13315" max="13315" width="13.85546875" style="79" customWidth="1"/>
    <col min="13316" max="13568" width="8.85546875" style="79"/>
    <col min="13569" max="13569" width="67" style="79" customWidth="1"/>
    <col min="13570" max="13570" width="29.5703125" style="79" customWidth="1"/>
    <col min="13571" max="13571" width="13.85546875" style="79" customWidth="1"/>
    <col min="13572" max="13824" width="8.85546875" style="79"/>
    <col min="13825" max="13825" width="67" style="79" customWidth="1"/>
    <col min="13826" max="13826" width="29.5703125" style="79" customWidth="1"/>
    <col min="13827" max="13827" width="13.85546875" style="79" customWidth="1"/>
    <col min="13828" max="14080" width="8.85546875" style="79"/>
    <col min="14081" max="14081" width="67" style="79" customWidth="1"/>
    <col min="14082" max="14082" width="29.5703125" style="79" customWidth="1"/>
    <col min="14083" max="14083" width="13.85546875" style="79" customWidth="1"/>
    <col min="14084" max="14336" width="8.85546875" style="79"/>
    <col min="14337" max="14337" width="67" style="79" customWidth="1"/>
    <col min="14338" max="14338" width="29.5703125" style="79" customWidth="1"/>
    <col min="14339" max="14339" width="13.85546875" style="79" customWidth="1"/>
    <col min="14340" max="14592" width="8.85546875" style="79"/>
    <col min="14593" max="14593" width="67" style="79" customWidth="1"/>
    <col min="14594" max="14594" width="29.5703125" style="79" customWidth="1"/>
    <col min="14595" max="14595" width="13.85546875" style="79" customWidth="1"/>
    <col min="14596" max="14848" width="8.85546875" style="79"/>
    <col min="14849" max="14849" width="67" style="79" customWidth="1"/>
    <col min="14850" max="14850" width="29.5703125" style="79" customWidth="1"/>
    <col min="14851" max="14851" width="13.85546875" style="79" customWidth="1"/>
    <col min="14852" max="15104" width="8.85546875" style="79"/>
    <col min="15105" max="15105" width="67" style="79" customWidth="1"/>
    <col min="15106" max="15106" width="29.5703125" style="79" customWidth="1"/>
    <col min="15107" max="15107" width="13.85546875" style="79" customWidth="1"/>
    <col min="15108" max="15360" width="8.85546875" style="79"/>
    <col min="15361" max="15361" width="67" style="79" customWidth="1"/>
    <col min="15362" max="15362" width="29.5703125" style="79" customWidth="1"/>
    <col min="15363" max="15363" width="13.85546875" style="79" customWidth="1"/>
    <col min="15364" max="15616" width="8.85546875" style="79"/>
    <col min="15617" max="15617" width="67" style="79" customWidth="1"/>
    <col min="15618" max="15618" width="29.5703125" style="79" customWidth="1"/>
    <col min="15619" max="15619" width="13.85546875" style="79" customWidth="1"/>
    <col min="15620" max="15872" width="8.85546875" style="79"/>
    <col min="15873" max="15873" width="67" style="79" customWidth="1"/>
    <col min="15874" max="15874" width="29.5703125" style="79" customWidth="1"/>
    <col min="15875" max="15875" width="13.85546875" style="79" customWidth="1"/>
    <col min="15876" max="16128" width="8.85546875" style="79"/>
    <col min="16129" max="16129" width="67" style="79" customWidth="1"/>
    <col min="16130" max="16130" width="29.5703125" style="79" customWidth="1"/>
    <col min="16131" max="16131" width="13.85546875" style="79" customWidth="1"/>
    <col min="16132" max="16384" width="8.85546875" style="79"/>
  </cols>
  <sheetData>
    <row r="1" spans="1:3" ht="15">
      <c r="C1" s="134"/>
    </row>
    <row r="2" spans="1:3" ht="15">
      <c r="C2" s="134"/>
    </row>
    <row r="3" spans="1:3" ht="15">
      <c r="C3" s="134"/>
    </row>
    <row r="4" spans="1:3" ht="15">
      <c r="C4" s="134"/>
    </row>
    <row r="5" spans="1:3" ht="15">
      <c r="C5" s="134"/>
    </row>
    <row r="6" spans="1:3" ht="15">
      <c r="C6" s="134"/>
    </row>
    <row r="8" spans="1:3" ht="40.15" customHeight="1">
      <c r="A8" s="416" t="s">
        <v>540</v>
      </c>
      <c r="B8" s="417"/>
      <c r="C8" s="417"/>
    </row>
    <row r="9" spans="1:3" ht="15">
      <c r="B9" s="418" t="s">
        <v>521</v>
      </c>
      <c r="C9" s="418"/>
    </row>
    <row r="10" spans="1:3" ht="15.75">
      <c r="A10" s="135" t="s">
        <v>478</v>
      </c>
      <c r="B10" s="135" t="s">
        <v>448</v>
      </c>
      <c r="C10" s="135" t="s">
        <v>541</v>
      </c>
    </row>
    <row r="11" spans="1:3" ht="15.75">
      <c r="A11" s="136" t="s">
        <v>542</v>
      </c>
      <c r="B11" s="137" t="s">
        <v>543</v>
      </c>
      <c r="C11" s="138">
        <f>C12+C15+C20+C29</f>
        <v>6801.2594499999996</v>
      </c>
    </row>
    <row r="12" spans="1:3" ht="31.5">
      <c r="A12" s="136" t="s">
        <v>544</v>
      </c>
      <c r="B12" s="137" t="s">
        <v>545</v>
      </c>
      <c r="C12" s="138">
        <f>C13</f>
        <v>16060.25945</v>
      </c>
    </row>
    <row r="13" spans="1:3" ht="31.5">
      <c r="A13" s="139" t="s">
        <v>546</v>
      </c>
      <c r="B13" s="140" t="s">
        <v>547</v>
      </c>
      <c r="C13" s="141">
        <f>C14</f>
        <v>16060.25945</v>
      </c>
    </row>
    <row r="14" spans="1:3" ht="31.5">
      <c r="A14" s="142" t="s">
        <v>548</v>
      </c>
      <c r="B14" s="140" t="s">
        <v>549</v>
      </c>
      <c r="C14" s="141">
        <v>16060.25945</v>
      </c>
    </row>
    <row r="15" spans="1:3" ht="31.5">
      <c r="A15" s="136" t="s">
        <v>550</v>
      </c>
      <c r="B15" s="137" t="s">
        <v>551</v>
      </c>
      <c r="C15" s="138">
        <f>C16+C18</f>
        <v>-9387</v>
      </c>
    </row>
    <row r="16" spans="1:3" ht="31.5">
      <c r="A16" s="142" t="s">
        <v>552</v>
      </c>
      <c r="B16" s="143" t="s">
        <v>553</v>
      </c>
      <c r="C16" s="141">
        <f>C17</f>
        <v>0</v>
      </c>
    </row>
    <row r="17" spans="1:3" ht="47.25">
      <c r="A17" s="142" t="s">
        <v>554</v>
      </c>
      <c r="B17" s="143" t="s">
        <v>555</v>
      </c>
      <c r="C17" s="141">
        <v>0</v>
      </c>
    </row>
    <row r="18" spans="1:3" ht="47.25">
      <c r="A18" s="139" t="s">
        <v>556</v>
      </c>
      <c r="B18" s="140" t="s">
        <v>557</v>
      </c>
      <c r="C18" s="144">
        <f>C19</f>
        <v>-9387</v>
      </c>
    </row>
    <row r="19" spans="1:3" ht="47.25">
      <c r="A19" s="139" t="s">
        <v>558</v>
      </c>
      <c r="B19" s="140" t="s">
        <v>559</v>
      </c>
      <c r="C19" s="144">
        <v>-9387</v>
      </c>
    </row>
    <row r="20" spans="1:3" ht="31.5">
      <c r="A20" s="136" t="s">
        <v>560</v>
      </c>
      <c r="B20" s="137" t="s">
        <v>561</v>
      </c>
      <c r="C20" s="145">
        <f>C21+C25</f>
        <v>0</v>
      </c>
    </row>
    <row r="21" spans="1:3" ht="15.75">
      <c r="A21" s="139" t="s">
        <v>562</v>
      </c>
      <c r="B21" s="140" t="s">
        <v>563</v>
      </c>
      <c r="C21" s="144">
        <f>C22</f>
        <v>-965969.6</v>
      </c>
    </row>
    <row r="22" spans="1:3" ht="15.75">
      <c r="A22" s="139" t="s">
        <v>564</v>
      </c>
      <c r="B22" s="140" t="s">
        <v>565</v>
      </c>
      <c r="C22" s="141">
        <f>C23</f>
        <v>-965969.6</v>
      </c>
    </row>
    <row r="23" spans="1:3" ht="15.75">
      <c r="A23" s="139" t="s">
        <v>566</v>
      </c>
      <c r="B23" s="140" t="s">
        <v>567</v>
      </c>
      <c r="C23" s="141">
        <f>C24</f>
        <v>-965969.6</v>
      </c>
    </row>
    <row r="24" spans="1:3" ht="31.5">
      <c r="A24" s="139" t="s">
        <v>568</v>
      </c>
      <c r="B24" s="140" t="s">
        <v>569</v>
      </c>
      <c r="C24" s="141">
        <f>-949781.34055-16060.25945-128</f>
        <v>-965969.6</v>
      </c>
    </row>
    <row r="25" spans="1:3" ht="15.75">
      <c r="A25" s="139" t="s">
        <v>570</v>
      </c>
      <c r="B25" s="140" t="s">
        <v>571</v>
      </c>
      <c r="C25" s="141">
        <f>C26</f>
        <v>965969.6</v>
      </c>
    </row>
    <row r="26" spans="1:3" ht="15.75">
      <c r="A26" s="146" t="s">
        <v>572</v>
      </c>
      <c r="B26" s="147" t="s">
        <v>573</v>
      </c>
      <c r="C26" s="148">
        <f>C27</f>
        <v>965969.6</v>
      </c>
    </row>
    <row r="27" spans="1:3" ht="15.75">
      <c r="A27" s="146" t="s">
        <v>574</v>
      </c>
      <c r="B27" s="149" t="s">
        <v>575</v>
      </c>
      <c r="C27" s="150">
        <f>C28</f>
        <v>965969.6</v>
      </c>
    </row>
    <row r="28" spans="1:3" ht="31.5">
      <c r="A28" s="146" t="s">
        <v>576</v>
      </c>
      <c r="B28" s="149" t="s">
        <v>577</v>
      </c>
      <c r="C28" s="150">
        <f>956582.6+9387</f>
        <v>965969.6</v>
      </c>
    </row>
    <row r="29" spans="1:3" ht="31.5">
      <c r="A29" s="151" t="s">
        <v>578</v>
      </c>
      <c r="B29" s="152" t="s">
        <v>579</v>
      </c>
      <c r="C29" s="153">
        <f>C30</f>
        <v>128</v>
      </c>
    </row>
    <row r="30" spans="1:3" ht="31.5">
      <c r="A30" s="151" t="s">
        <v>580</v>
      </c>
      <c r="B30" s="152" t="s">
        <v>581</v>
      </c>
      <c r="C30" s="153">
        <f>C31</f>
        <v>128</v>
      </c>
    </row>
    <row r="31" spans="1:3" ht="31.5">
      <c r="A31" s="154" t="s">
        <v>582</v>
      </c>
      <c r="B31" s="152" t="s">
        <v>583</v>
      </c>
      <c r="C31" s="153">
        <f>C32</f>
        <v>128</v>
      </c>
    </row>
    <row r="32" spans="1:3" ht="47.25">
      <c r="A32" s="154" t="s">
        <v>584</v>
      </c>
      <c r="B32" s="152" t="s">
        <v>585</v>
      </c>
      <c r="C32" s="153">
        <f>C33</f>
        <v>128</v>
      </c>
    </row>
    <row r="33" spans="1:3" ht="63">
      <c r="A33" s="154" t="s">
        <v>586</v>
      </c>
      <c r="B33" s="152" t="s">
        <v>587</v>
      </c>
      <c r="C33" s="153">
        <v>128</v>
      </c>
    </row>
    <row r="36" spans="1:3" ht="15.75">
      <c r="A36" s="155" t="s">
        <v>491</v>
      </c>
      <c r="C36" s="156" t="s">
        <v>531</v>
      </c>
    </row>
    <row r="37" spans="1:3">
      <c r="C37" s="157"/>
    </row>
  </sheetData>
  <mergeCells count="2">
    <mergeCell ref="A8:C8"/>
    <mergeCell ref="B9:C9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37"/>
  <sheetViews>
    <sheetView workbookViewId="0">
      <selection activeCell="D12" sqref="D12"/>
    </sheetView>
  </sheetViews>
  <sheetFormatPr defaultRowHeight="12.75"/>
  <cols>
    <col min="1" max="1" width="55" style="79" customWidth="1"/>
    <col min="2" max="2" width="33.28515625" style="79" customWidth="1"/>
    <col min="3" max="3" width="16" style="79" customWidth="1"/>
    <col min="4" max="4" width="15.5703125" style="79" customWidth="1"/>
    <col min="5" max="256" width="8.85546875" style="79"/>
    <col min="257" max="257" width="55" style="79" customWidth="1"/>
    <col min="258" max="258" width="33.28515625" style="79" customWidth="1"/>
    <col min="259" max="259" width="16" style="79" customWidth="1"/>
    <col min="260" max="260" width="13.7109375" style="79" customWidth="1"/>
    <col min="261" max="512" width="8.85546875" style="79"/>
    <col min="513" max="513" width="55" style="79" customWidth="1"/>
    <col min="514" max="514" width="33.28515625" style="79" customWidth="1"/>
    <col min="515" max="515" width="16" style="79" customWidth="1"/>
    <col min="516" max="516" width="13.7109375" style="79" customWidth="1"/>
    <col min="517" max="768" width="8.85546875" style="79"/>
    <col min="769" max="769" width="55" style="79" customWidth="1"/>
    <col min="770" max="770" width="33.28515625" style="79" customWidth="1"/>
    <col min="771" max="771" width="16" style="79" customWidth="1"/>
    <col min="772" max="772" width="13.7109375" style="79" customWidth="1"/>
    <col min="773" max="1024" width="8.85546875" style="79"/>
    <col min="1025" max="1025" width="55" style="79" customWidth="1"/>
    <col min="1026" max="1026" width="33.28515625" style="79" customWidth="1"/>
    <col min="1027" max="1027" width="16" style="79" customWidth="1"/>
    <col min="1028" max="1028" width="13.7109375" style="79" customWidth="1"/>
    <col min="1029" max="1280" width="8.85546875" style="79"/>
    <col min="1281" max="1281" width="55" style="79" customWidth="1"/>
    <col min="1282" max="1282" width="33.28515625" style="79" customWidth="1"/>
    <col min="1283" max="1283" width="16" style="79" customWidth="1"/>
    <col min="1284" max="1284" width="13.7109375" style="79" customWidth="1"/>
    <col min="1285" max="1536" width="8.85546875" style="79"/>
    <col min="1537" max="1537" width="55" style="79" customWidth="1"/>
    <col min="1538" max="1538" width="33.28515625" style="79" customWidth="1"/>
    <col min="1539" max="1539" width="16" style="79" customWidth="1"/>
    <col min="1540" max="1540" width="13.7109375" style="79" customWidth="1"/>
    <col min="1541" max="1792" width="8.85546875" style="79"/>
    <col min="1793" max="1793" width="55" style="79" customWidth="1"/>
    <col min="1794" max="1794" width="33.28515625" style="79" customWidth="1"/>
    <col min="1795" max="1795" width="16" style="79" customWidth="1"/>
    <col min="1796" max="1796" width="13.7109375" style="79" customWidth="1"/>
    <col min="1797" max="2048" width="8.85546875" style="79"/>
    <col min="2049" max="2049" width="55" style="79" customWidth="1"/>
    <col min="2050" max="2050" width="33.28515625" style="79" customWidth="1"/>
    <col min="2051" max="2051" width="16" style="79" customWidth="1"/>
    <col min="2052" max="2052" width="13.7109375" style="79" customWidth="1"/>
    <col min="2053" max="2304" width="8.85546875" style="79"/>
    <col min="2305" max="2305" width="55" style="79" customWidth="1"/>
    <col min="2306" max="2306" width="33.28515625" style="79" customWidth="1"/>
    <col min="2307" max="2307" width="16" style="79" customWidth="1"/>
    <col min="2308" max="2308" width="13.7109375" style="79" customWidth="1"/>
    <col min="2309" max="2560" width="8.85546875" style="79"/>
    <col min="2561" max="2561" width="55" style="79" customWidth="1"/>
    <col min="2562" max="2562" width="33.28515625" style="79" customWidth="1"/>
    <col min="2563" max="2563" width="16" style="79" customWidth="1"/>
    <col min="2564" max="2564" width="13.7109375" style="79" customWidth="1"/>
    <col min="2565" max="2816" width="8.85546875" style="79"/>
    <col min="2817" max="2817" width="55" style="79" customWidth="1"/>
    <col min="2818" max="2818" width="33.28515625" style="79" customWidth="1"/>
    <col min="2819" max="2819" width="16" style="79" customWidth="1"/>
    <col min="2820" max="2820" width="13.7109375" style="79" customWidth="1"/>
    <col min="2821" max="3072" width="8.85546875" style="79"/>
    <col min="3073" max="3073" width="55" style="79" customWidth="1"/>
    <col min="3074" max="3074" width="33.28515625" style="79" customWidth="1"/>
    <col min="3075" max="3075" width="16" style="79" customWidth="1"/>
    <col min="3076" max="3076" width="13.7109375" style="79" customWidth="1"/>
    <col min="3077" max="3328" width="8.85546875" style="79"/>
    <col min="3329" max="3329" width="55" style="79" customWidth="1"/>
    <col min="3330" max="3330" width="33.28515625" style="79" customWidth="1"/>
    <col min="3331" max="3331" width="16" style="79" customWidth="1"/>
    <col min="3332" max="3332" width="13.7109375" style="79" customWidth="1"/>
    <col min="3333" max="3584" width="8.85546875" style="79"/>
    <col min="3585" max="3585" width="55" style="79" customWidth="1"/>
    <col min="3586" max="3586" width="33.28515625" style="79" customWidth="1"/>
    <col min="3587" max="3587" width="16" style="79" customWidth="1"/>
    <col min="3588" max="3588" width="13.7109375" style="79" customWidth="1"/>
    <col min="3589" max="3840" width="8.85546875" style="79"/>
    <col min="3841" max="3841" width="55" style="79" customWidth="1"/>
    <col min="3842" max="3842" width="33.28515625" style="79" customWidth="1"/>
    <col min="3843" max="3843" width="16" style="79" customWidth="1"/>
    <col min="3844" max="3844" width="13.7109375" style="79" customWidth="1"/>
    <col min="3845" max="4096" width="8.85546875" style="79"/>
    <col min="4097" max="4097" width="55" style="79" customWidth="1"/>
    <col min="4098" max="4098" width="33.28515625" style="79" customWidth="1"/>
    <col min="4099" max="4099" width="16" style="79" customWidth="1"/>
    <col min="4100" max="4100" width="13.7109375" style="79" customWidth="1"/>
    <col min="4101" max="4352" width="8.85546875" style="79"/>
    <col min="4353" max="4353" width="55" style="79" customWidth="1"/>
    <col min="4354" max="4354" width="33.28515625" style="79" customWidth="1"/>
    <col min="4355" max="4355" width="16" style="79" customWidth="1"/>
    <col min="4356" max="4356" width="13.7109375" style="79" customWidth="1"/>
    <col min="4357" max="4608" width="8.85546875" style="79"/>
    <col min="4609" max="4609" width="55" style="79" customWidth="1"/>
    <col min="4610" max="4610" width="33.28515625" style="79" customWidth="1"/>
    <col min="4611" max="4611" width="16" style="79" customWidth="1"/>
    <col min="4612" max="4612" width="13.7109375" style="79" customWidth="1"/>
    <col min="4613" max="4864" width="8.85546875" style="79"/>
    <col min="4865" max="4865" width="55" style="79" customWidth="1"/>
    <col min="4866" max="4866" width="33.28515625" style="79" customWidth="1"/>
    <col min="4867" max="4867" width="16" style="79" customWidth="1"/>
    <col min="4868" max="4868" width="13.7109375" style="79" customWidth="1"/>
    <col min="4869" max="5120" width="8.85546875" style="79"/>
    <col min="5121" max="5121" width="55" style="79" customWidth="1"/>
    <col min="5122" max="5122" width="33.28515625" style="79" customWidth="1"/>
    <col min="5123" max="5123" width="16" style="79" customWidth="1"/>
    <col min="5124" max="5124" width="13.7109375" style="79" customWidth="1"/>
    <col min="5125" max="5376" width="8.85546875" style="79"/>
    <col min="5377" max="5377" width="55" style="79" customWidth="1"/>
    <col min="5378" max="5378" width="33.28515625" style="79" customWidth="1"/>
    <col min="5379" max="5379" width="16" style="79" customWidth="1"/>
    <col min="5380" max="5380" width="13.7109375" style="79" customWidth="1"/>
    <col min="5381" max="5632" width="8.85546875" style="79"/>
    <col min="5633" max="5633" width="55" style="79" customWidth="1"/>
    <col min="5634" max="5634" width="33.28515625" style="79" customWidth="1"/>
    <col min="5635" max="5635" width="16" style="79" customWidth="1"/>
    <col min="5636" max="5636" width="13.7109375" style="79" customWidth="1"/>
    <col min="5637" max="5888" width="8.85546875" style="79"/>
    <col min="5889" max="5889" width="55" style="79" customWidth="1"/>
    <col min="5890" max="5890" width="33.28515625" style="79" customWidth="1"/>
    <col min="5891" max="5891" width="16" style="79" customWidth="1"/>
    <col min="5892" max="5892" width="13.7109375" style="79" customWidth="1"/>
    <col min="5893" max="6144" width="8.85546875" style="79"/>
    <col min="6145" max="6145" width="55" style="79" customWidth="1"/>
    <col min="6146" max="6146" width="33.28515625" style="79" customWidth="1"/>
    <col min="6147" max="6147" width="16" style="79" customWidth="1"/>
    <col min="6148" max="6148" width="13.7109375" style="79" customWidth="1"/>
    <col min="6149" max="6400" width="8.85546875" style="79"/>
    <col min="6401" max="6401" width="55" style="79" customWidth="1"/>
    <col min="6402" max="6402" width="33.28515625" style="79" customWidth="1"/>
    <col min="6403" max="6403" width="16" style="79" customWidth="1"/>
    <col min="6404" max="6404" width="13.7109375" style="79" customWidth="1"/>
    <col min="6405" max="6656" width="8.85546875" style="79"/>
    <col min="6657" max="6657" width="55" style="79" customWidth="1"/>
    <col min="6658" max="6658" width="33.28515625" style="79" customWidth="1"/>
    <col min="6659" max="6659" width="16" style="79" customWidth="1"/>
    <col min="6660" max="6660" width="13.7109375" style="79" customWidth="1"/>
    <col min="6661" max="6912" width="8.85546875" style="79"/>
    <col min="6913" max="6913" width="55" style="79" customWidth="1"/>
    <col min="6914" max="6914" width="33.28515625" style="79" customWidth="1"/>
    <col min="6915" max="6915" width="16" style="79" customWidth="1"/>
    <col min="6916" max="6916" width="13.7109375" style="79" customWidth="1"/>
    <col min="6917" max="7168" width="8.85546875" style="79"/>
    <col min="7169" max="7169" width="55" style="79" customWidth="1"/>
    <col min="7170" max="7170" width="33.28515625" style="79" customWidth="1"/>
    <col min="7171" max="7171" width="16" style="79" customWidth="1"/>
    <col min="7172" max="7172" width="13.7109375" style="79" customWidth="1"/>
    <col min="7173" max="7424" width="8.85546875" style="79"/>
    <col min="7425" max="7425" width="55" style="79" customWidth="1"/>
    <col min="7426" max="7426" width="33.28515625" style="79" customWidth="1"/>
    <col min="7427" max="7427" width="16" style="79" customWidth="1"/>
    <col min="7428" max="7428" width="13.7109375" style="79" customWidth="1"/>
    <col min="7429" max="7680" width="8.85546875" style="79"/>
    <col min="7681" max="7681" width="55" style="79" customWidth="1"/>
    <col min="7682" max="7682" width="33.28515625" style="79" customWidth="1"/>
    <col min="7683" max="7683" width="16" style="79" customWidth="1"/>
    <col min="7684" max="7684" width="13.7109375" style="79" customWidth="1"/>
    <col min="7685" max="7936" width="8.85546875" style="79"/>
    <col min="7937" max="7937" width="55" style="79" customWidth="1"/>
    <col min="7938" max="7938" width="33.28515625" style="79" customWidth="1"/>
    <col min="7939" max="7939" width="16" style="79" customWidth="1"/>
    <col min="7940" max="7940" width="13.7109375" style="79" customWidth="1"/>
    <col min="7941" max="8192" width="8.85546875" style="79"/>
    <col min="8193" max="8193" width="55" style="79" customWidth="1"/>
    <col min="8194" max="8194" width="33.28515625" style="79" customWidth="1"/>
    <col min="8195" max="8195" width="16" style="79" customWidth="1"/>
    <col min="8196" max="8196" width="13.7109375" style="79" customWidth="1"/>
    <col min="8197" max="8448" width="8.85546875" style="79"/>
    <col min="8449" max="8449" width="55" style="79" customWidth="1"/>
    <col min="8450" max="8450" width="33.28515625" style="79" customWidth="1"/>
    <col min="8451" max="8451" width="16" style="79" customWidth="1"/>
    <col min="8452" max="8452" width="13.7109375" style="79" customWidth="1"/>
    <col min="8453" max="8704" width="8.85546875" style="79"/>
    <col min="8705" max="8705" width="55" style="79" customWidth="1"/>
    <col min="8706" max="8706" width="33.28515625" style="79" customWidth="1"/>
    <col min="8707" max="8707" width="16" style="79" customWidth="1"/>
    <col min="8708" max="8708" width="13.7109375" style="79" customWidth="1"/>
    <col min="8709" max="8960" width="8.85546875" style="79"/>
    <col min="8961" max="8961" width="55" style="79" customWidth="1"/>
    <col min="8962" max="8962" width="33.28515625" style="79" customWidth="1"/>
    <col min="8963" max="8963" width="16" style="79" customWidth="1"/>
    <col min="8964" max="8964" width="13.7109375" style="79" customWidth="1"/>
    <col min="8965" max="9216" width="8.85546875" style="79"/>
    <col min="9217" max="9217" width="55" style="79" customWidth="1"/>
    <col min="9218" max="9218" width="33.28515625" style="79" customWidth="1"/>
    <col min="9219" max="9219" width="16" style="79" customWidth="1"/>
    <col min="9220" max="9220" width="13.7109375" style="79" customWidth="1"/>
    <col min="9221" max="9472" width="8.85546875" style="79"/>
    <col min="9473" max="9473" width="55" style="79" customWidth="1"/>
    <col min="9474" max="9474" width="33.28515625" style="79" customWidth="1"/>
    <col min="9475" max="9475" width="16" style="79" customWidth="1"/>
    <col min="9476" max="9476" width="13.7109375" style="79" customWidth="1"/>
    <col min="9477" max="9728" width="8.85546875" style="79"/>
    <col min="9729" max="9729" width="55" style="79" customWidth="1"/>
    <col min="9730" max="9730" width="33.28515625" style="79" customWidth="1"/>
    <col min="9731" max="9731" width="16" style="79" customWidth="1"/>
    <col min="9732" max="9732" width="13.7109375" style="79" customWidth="1"/>
    <col min="9733" max="9984" width="8.85546875" style="79"/>
    <col min="9985" max="9985" width="55" style="79" customWidth="1"/>
    <col min="9986" max="9986" width="33.28515625" style="79" customWidth="1"/>
    <col min="9987" max="9987" width="16" style="79" customWidth="1"/>
    <col min="9988" max="9988" width="13.7109375" style="79" customWidth="1"/>
    <col min="9989" max="10240" width="8.85546875" style="79"/>
    <col min="10241" max="10241" width="55" style="79" customWidth="1"/>
    <col min="10242" max="10242" width="33.28515625" style="79" customWidth="1"/>
    <col min="10243" max="10243" width="16" style="79" customWidth="1"/>
    <col min="10244" max="10244" width="13.7109375" style="79" customWidth="1"/>
    <col min="10245" max="10496" width="8.85546875" style="79"/>
    <col min="10497" max="10497" width="55" style="79" customWidth="1"/>
    <col min="10498" max="10498" width="33.28515625" style="79" customWidth="1"/>
    <col min="10499" max="10499" width="16" style="79" customWidth="1"/>
    <col min="10500" max="10500" width="13.7109375" style="79" customWidth="1"/>
    <col min="10501" max="10752" width="8.85546875" style="79"/>
    <col min="10753" max="10753" width="55" style="79" customWidth="1"/>
    <col min="10754" max="10754" width="33.28515625" style="79" customWidth="1"/>
    <col min="10755" max="10755" width="16" style="79" customWidth="1"/>
    <col min="10756" max="10756" width="13.7109375" style="79" customWidth="1"/>
    <col min="10757" max="11008" width="8.85546875" style="79"/>
    <col min="11009" max="11009" width="55" style="79" customWidth="1"/>
    <col min="11010" max="11010" width="33.28515625" style="79" customWidth="1"/>
    <col min="11011" max="11011" width="16" style="79" customWidth="1"/>
    <col min="11012" max="11012" width="13.7109375" style="79" customWidth="1"/>
    <col min="11013" max="11264" width="8.85546875" style="79"/>
    <col min="11265" max="11265" width="55" style="79" customWidth="1"/>
    <col min="11266" max="11266" width="33.28515625" style="79" customWidth="1"/>
    <col min="11267" max="11267" width="16" style="79" customWidth="1"/>
    <col min="11268" max="11268" width="13.7109375" style="79" customWidth="1"/>
    <col min="11269" max="11520" width="8.85546875" style="79"/>
    <col min="11521" max="11521" width="55" style="79" customWidth="1"/>
    <col min="11522" max="11522" width="33.28515625" style="79" customWidth="1"/>
    <col min="11523" max="11523" width="16" style="79" customWidth="1"/>
    <col min="11524" max="11524" width="13.7109375" style="79" customWidth="1"/>
    <col min="11525" max="11776" width="8.85546875" style="79"/>
    <col min="11777" max="11777" width="55" style="79" customWidth="1"/>
    <col min="11778" max="11778" width="33.28515625" style="79" customWidth="1"/>
    <col min="11779" max="11779" width="16" style="79" customWidth="1"/>
    <col min="11780" max="11780" width="13.7109375" style="79" customWidth="1"/>
    <col min="11781" max="12032" width="8.85546875" style="79"/>
    <col min="12033" max="12033" width="55" style="79" customWidth="1"/>
    <col min="12034" max="12034" width="33.28515625" style="79" customWidth="1"/>
    <col min="12035" max="12035" width="16" style="79" customWidth="1"/>
    <col min="12036" max="12036" width="13.7109375" style="79" customWidth="1"/>
    <col min="12037" max="12288" width="8.85546875" style="79"/>
    <col min="12289" max="12289" width="55" style="79" customWidth="1"/>
    <col min="12290" max="12290" width="33.28515625" style="79" customWidth="1"/>
    <col min="12291" max="12291" width="16" style="79" customWidth="1"/>
    <col min="12292" max="12292" width="13.7109375" style="79" customWidth="1"/>
    <col min="12293" max="12544" width="8.85546875" style="79"/>
    <col min="12545" max="12545" width="55" style="79" customWidth="1"/>
    <col min="12546" max="12546" width="33.28515625" style="79" customWidth="1"/>
    <col min="12547" max="12547" width="16" style="79" customWidth="1"/>
    <col min="12548" max="12548" width="13.7109375" style="79" customWidth="1"/>
    <col min="12549" max="12800" width="8.85546875" style="79"/>
    <col min="12801" max="12801" width="55" style="79" customWidth="1"/>
    <col min="12802" max="12802" width="33.28515625" style="79" customWidth="1"/>
    <col min="12803" max="12803" width="16" style="79" customWidth="1"/>
    <col min="12804" max="12804" width="13.7109375" style="79" customWidth="1"/>
    <col min="12805" max="13056" width="8.85546875" style="79"/>
    <col min="13057" max="13057" width="55" style="79" customWidth="1"/>
    <col min="13058" max="13058" width="33.28515625" style="79" customWidth="1"/>
    <col min="13059" max="13059" width="16" style="79" customWidth="1"/>
    <col min="13060" max="13060" width="13.7109375" style="79" customWidth="1"/>
    <col min="13061" max="13312" width="8.85546875" style="79"/>
    <col min="13313" max="13313" width="55" style="79" customWidth="1"/>
    <col min="13314" max="13314" width="33.28515625" style="79" customWidth="1"/>
    <col min="13315" max="13315" width="16" style="79" customWidth="1"/>
    <col min="13316" max="13316" width="13.7109375" style="79" customWidth="1"/>
    <col min="13317" max="13568" width="8.85546875" style="79"/>
    <col min="13569" max="13569" width="55" style="79" customWidth="1"/>
    <col min="13570" max="13570" width="33.28515625" style="79" customWidth="1"/>
    <col min="13571" max="13571" width="16" style="79" customWidth="1"/>
    <col min="13572" max="13572" width="13.7109375" style="79" customWidth="1"/>
    <col min="13573" max="13824" width="8.85546875" style="79"/>
    <col min="13825" max="13825" width="55" style="79" customWidth="1"/>
    <col min="13826" max="13826" width="33.28515625" style="79" customWidth="1"/>
    <col min="13827" max="13827" width="16" style="79" customWidth="1"/>
    <col min="13828" max="13828" width="13.7109375" style="79" customWidth="1"/>
    <col min="13829" max="14080" width="8.85546875" style="79"/>
    <col min="14081" max="14081" width="55" style="79" customWidth="1"/>
    <col min="14082" max="14082" width="33.28515625" style="79" customWidth="1"/>
    <col min="14083" max="14083" width="16" style="79" customWidth="1"/>
    <col min="14084" max="14084" width="13.7109375" style="79" customWidth="1"/>
    <col min="14085" max="14336" width="8.85546875" style="79"/>
    <col min="14337" max="14337" width="55" style="79" customWidth="1"/>
    <col min="14338" max="14338" width="33.28515625" style="79" customWidth="1"/>
    <col min="14339" max="14339" width="16" style="79" customWidth="1"/>
    <col min="14340" max="14340" width="13.7109375" style="79" customWidth="1"/>
    <col min="14341" max="14592" width="8.85546875" style="79"/>
    <col min="14593" max="14593" width="55" style="79" customWidth="1"/>
    <col min="14594" max="14594" width="33.28515625" style="79" customWidth="1"/>
    <col min="14595" max="14595" width="16" style="79" customWidth="1"/>
    <col min="14596" max="14596" width="13.7109375" style="79" customWidth="1"/>
    <col min="14597" max="14848" width="8.85546875" style="79"/>
    <col min="14849" max="14849" width="55" style="79" customWidth="1"/>
    <col min="14850" max="14850" width="33.28515625" style="79" customWidth="1"/>
    <col min="14851" max="14851" width="16" style="79" customWidth="1"/>
    <col min="14852" max="14852" width="13.7109375" style="79" customWidth="1"/>
    <col min="14853" max="15104" width="8.85546875" style="79"/>
    <col min="15105" max="15105" width="55" style="79" customWidth="1"/>
    <col min="15106" max="15106" width="33.28515625" style="79" customWidth="1"/>
    <col min="15107" max="15107" width="16" style="79" customWidth="1"/>
    <col min="15108" max="15108" width="13.7109375" style="79" customWidth="1"/>
    <col min="15109" max="15360" width="8.85546875" style="79"/>
    <col min="15361" max="15361" width="55" style="79" customWidth="1"/>
    <col min="15362" max="15362" width="33.28515625" style="79" customWidth="1"/>
    <col min="15363" max="15363" width="16" style="79" customWidth="1"/>
    <col min="15364" max="15364" width="13.7109375" style="79" customWidth="1"/>
    <col min="15365" max="15616" width="8.85546875" style="79"/>
    <col min="15617" max="15617" width="55" style="79" customWidth="1"/>
    <col min="15618" max="15618" width="33.28515625" style="79" customWidth="1"/>
    <col min="15619" max="15619" width="16" style="79" customWidth="1"/>
    <col min="15620" max="15620" width="13.7109375" style="79" customWidth="1"/>
    <col min="15621" max="15872" width="8.85546875" style="79"/>
    <col min="15873" max="15873" width="55" style="79" customWidth="1"/>
    <col min="15874" max="15874" width="33.28515625" style="79" customWidth="1"/>
    <col min="15875" max="15875" width="16" style="79" customWidth="1"/>
    <col min="15876" max="15876" width="13.7109375" style="79" customWidth="1"/>
    <col min="15877" max="16128" width="8.85546875" style="79"/>
    <col min="16129" max="16129" width="55" style="79" customWidth="1"/>
    <col min="16130" max="16130" width="33.28515625" style="79" customWidth="1"/>
    <col min="16131" max="16131" width="16" style="79" customWidth="1"/>
    <col min="16132" max="16132" width="13.7109375" style="79" customWidth="1"/>
    <col min="16133" max="16384" width="8.85546875" style="79"/>
  </cols>
  <sheetData>
    <row r="1" spans="1:4" ht="15">
      <c r="B1" s="134"/>
    </row>
    <row r="2" spans="1:4" ht="15">
      <c r="B2" s="134"/>
    </row>
    <row r="3" spans="1:4" ht="15">
      <c r="B3" s="134"/>
    </row>
    <row r="4" spans="1:4" ht="15">
      <c r="B4" s="134"/>
    </row>
    <row r="5" spans="1:4" ht="15">
      <c r="B5" s="134"/>
    </row>
    <row r="6" spans="1:4" ht="15">
      <c r="B6" s="134"/>
    </row>
    <row r="8" spans="1:4" ht="40.9" customHeight="1">
      <c r="A8" s="416" t="s">
        <v>588</v>
      </c>
      <c r="B8" s="416"/>
      <c r="C8" s="416"/>
      <c r="D8" s="416"/>
    </row>
    <row r="9" spans="1:4" ht="15">
      <c r="B9" s="419"/>
      <c r="C9" s="419"/>
      <c r="D9" s="158" t="s">
        <v>521</v>
      </c>
    </row>
    <row r="10" spans="1:4" ht="15" customHeight="1">
      <c r="A10" s="420" t="s">
        <v>478</v>
      </c>
      <c r="B10" s="420" t="s">
        <v>448</v>
      </c>
      <c r="C10" s="422" t="s">
        <v>589</v>
      </c>
      <c r="D10" s="422" t="s">
        <v>590</v>
      </c>
    </row>
    <row r="11" spans="1:4" ht="9.75" customHeight="1">
      <c r="A11" s="421"/>
      <c r="B11" s="421"/>
      <c r="C11" s="423"/>
      <c r="D11" s="423"/>
    </row>
    <row r="12" spans="1:4" ht="31.5">
      <c r="A12" s="159" t="s">
        <v>542</v>
      </c>
      <c r="B12" s="160" t="s">
        <v>543</v>
      </c>
      <c r="C12" s="161">
        <f>C13+C16+C21+C30</f>
        <v>7080.1873699999815</v>
      </c>
      <c r="D12" s="161">
        <f>D13+D16+D21</f>
        <v>7383.7978599999997</v>
      </c>
    </row>
    <row r="13" spans="1:4" ht="31.5">
      <c r="A13" s="136" t="s">
        <v>544</v>
      </c>
      <c r="B13" s="137" t="s">
        <v>545</v>
      </c>
      <c r="C13" s="138">
        <f>C14</f>
        <v>14911.20737</v>
      </c>
      <c r="D13" s="138">
        <f>D14</f>
        <v>7383.7978599999997</v>
      </c>
    </row>
    <row r="14" spans="1:4" ht="31.5">
      <c r="A14" s="139" t="s">
        <v>546</v>
      </c>
      <c r="B14" s="140" t="s">
        <v>547</v>
      </c>
      <c r="C14" s="141">
        <f>C15</f>
        <v>14911.20737</v>
      </c>
      <c r="D14" s="141">
        <f>D15</f>
        <v>7383.7978599999997</v>
      </c>
    </row>
    <row r="15" spans="1:4" ht="47.25">
      <c r="A15" s="142" t="s">
        <v>548</v>
      </c>
      <c r="B15" s="140" t="s">
        <v>549</v>
      </c>
      <c r="C15" s="141">
        <v>14911.20737</v>
      </c>
      <c r="D15" s="141">
        <v>7383.7978599999997</v>
      </c>
    </row>
    <row r="16" spans="1:4" ht="31.5">
      <c r="A16" s="136" t="s">
        <v>550</v>
      </c>
      <c r="B16" s="137" t="s">
        <v>551</v>
      </c>
      <c r="C16" s="138">
        <f>C17+C19</f>
        <v>-7831</v>
      </c>
      <c r="D16" s="138">
        <f>D17+D19</f>
        <v>0</v>
      </c>
    </row>
    <row r="17" spans="1:4" ht="47.25">
      <c r="A17" s="142" t="s">
        <v>552</v>
      </c>
      <c r="B17" s="143" t="s">
        <v>553</v>
      </c>
      <c r="C17" s="141">
        <v>0</v>
      </c>
      <c r="D17" s="141">
        <v>0</v>
      </c>
    </row>
    <row r="18" spans="1:4" ht="63">
      <c r="A18" s="142" t="s">
        <v>554</v>
      </c>
      <c r="B18" s="143" t="s">
        <v>555</v>
      </c>
      <c r="C18" s="141">
        <v>0</v>
      </c>
      <c r="D18" s="141">
        <v>0</v>
      </c>
    </row>
    <row r="19" spans="1:4" ht="47.25">
      <c r="A19" s="139" t="s">
        <v>556</v>
      </c>
      <c r="B19" s="140" t="s">
        <v>557</v>
      </c>
      <c r="C19" s="144">
        <f>C20</f>
        <v>-7831</v>
      </c>
      <c r="D19" s="144">
        <f>D20</f>
        <v>0</v>
      </c>
    </row>
    <row r="20" spans="1:4" ht="63">
      <c r="A20" s="139" t="s">
        <v>558</v>
      </c>
      <c r="B20" s="140" t="s">
        <v>559</v>
      </c>
      <c r="C20" s="144">
        <v>-7831</v>
      </c>
      <c r="D20" s="144"/>
    </row>
    <row r="21" spans="1:4" ht="31.5">
      <c r="A21" s="136" t="s">
        <v>560</v>
      </c>
      <c r="B21" s="137" t="s">
        <v>561</v>
      </c>
      <c r="C21" s="145">
        <f>C22+C26</f>
        <v>-2.0000000018626451E-2</v>
      </c>
      <c r="D21" s="145">
        <f>D22+D26</f>
        <v>0</v>
      </c>
    </row>
    <row r="22" spans="1:4" ht="15.75">
      <c r="A22" s="139" t="s">
        <v>562</v>
      </c>
      <c r="B22" s="140" t="s">
        <v>563</v>
      </c>
      <c r="C22" s="144">
        <f t="shared" ref="C22:D24" si="0">C23</f>
        <v>-770488.12</v>
      </c>
      <c r="D22" s="144">
        <f t="shared" si="0"/>
        <v>-768887.20000000007</v>
      </c>
    </row>
    <row r="23" spans="1:4" ht="15.75">
      <c r="A23" s="139" t="s">
        <v>564</v>
      </c>
      <c r="B23" s="140" t="s">
        <v>565</v>
      </c>
      <c r="C23" s="141">
        <f t="shared" si="0"/>
        <v>-770488.12</v>
      </c>
      <c r="D23" s="141">
        <f t="shared" si="0"/>
        <v>-768887.20000000007</v>
      </c>
    </row>
    <row r="24" spans="1:4" ht="31.5">
      <c r="A24" s="139" t="s">
        <v>566</v>
      </c>
      <c r="B24" s="140" t="s">
        <v>567</v>
      </c>
      <c r="C24" s="141">
        <f t="shared" si="0"/>
        <v>-770488.12</v>
      </c>
      <c r="D24" s="141">
        <f t="shared" si="0"/>
        <v>-768887.20000000007</v>
      </c>
    </row>
    <row r="25" spans="1:4" ht="31.5">
      <c r="A25" s="139" t="s">
        <v>568</v>
      </c>
      <c r="B25" s="140" t="s">
        <v>569</v>
      </c>
      <c r="C25" s="141">
        <f>-755576.91263-14911.20737</f>
        <v>-770488.12</v>
      </c>
      <c r="D25" s="141">
        <f>-761503.40214-7383.79786</f>
        <v>-768887.20000000007</v>
      </c>
    </row>
    <row r="26" spans="1:4" ht="15.75">
      <c r="A26" s="139" t="s">
        <v>570</v>
      </c>
      <c r="B26" s="140" t="s">
        <v>571</v>
      </c>
      <c r="C26" s="141">
        <f t="shared" ref="C26:D28" si="1">C27</f>
        <v>770488.1</v>
      </c>
      <c r="D26" s="141">
        <f t="shared" si="1"/>
        <v>768887.2</v>
      </c>
    </row>
    <row r="27" spans="1:4" ht="15.75">
      <c r="A27" s="146" t="s">
        <v>572</v>
      </c>
      <c r="B27" s="147" t="s">
        <v>573</v>
      </c>
      <c r="C27" s="148">
        <f t="shared" si="1"/>
        <v>770488.1</v>
      </c>
      <c r="D27" s="148">
        <f t="shared" si="1"/>
        <v>768887.2</v>
      </c>
    </row>
    <row r="28" spans="1:4" ht="31.5">
      <c r="A28" s="146" t="s">
        <v>574</v>
      </c>
      <c r="B28" s="149" t="s">
        <v>575</v>
      </c>
      <c r="C28" s="150">
        <f t="shared" si="1"/>
        <v>770488.1</v>
      </c>
      <c r="D28" s="150">
        <f t="shared" si="1"/>
        <v>768887.2</v>
      </c>
    </row>
    <row r="29" spans="1:4" ht="31.5">
      <c r="A29" s="146" t="s">
        <v>576</v>
      </c>
      <c r="B29" s="149" t="s">
        <v>577</v>
      </c>
      <c r="C29" s="150">
        <f>762657.1+7831</f>
        <v>770488.1</v>
      </c>
      <c r="D29" s="150">
        <v>768887.2</v>
      </c>
    </row>
    <row r="30" spans="1:4" ht="31.5">
      <c r="A30" s="151" t="s">
        <v>578</v>
      </c>
      <c r="B30" s="152" t="s">
        <v>579</v>
      </c>
      <c r="C30" s="153">
        <f>C31</f>
        <v>0</v>
      </c>
      <c r="D30" s="153">
        <v>0</v>
      </c>
    </row>
    <row r="31" spans="1:4" ht="31.5">
      <c r="A31" s="151" t="s">
        <v>580</v>
      </c>
      <c r="B31" s="152" t="s">
        <v>581</v>
      </c>
      <c r="C31" s="153">
        <f>C32</f>
        <v>0</v>
      </c>
      <c r="D31" s="153">
        <v>0</v>
      </c>
    </row>
    <row r="32" spans="1:4" ht="31.5">
      <c r="A32" s="154" t="s">
        <v>582</v>
      </c>
      <c r="B32" s="152" t="s">
        <v>583</v>
      </c>
      <c r="C32" s="153">
        <f>C33</f>
        <v>0</v>
      </c>
      <c r="D32" s="153">
        <v>0</v>
      </c>
    </row>
    <row r="33" spans="1:4" ht="47.25">
      <c r="A33" s="154" t="s">
        <v>584</v>
      </c>
      <c r="B33" s="152" t="s">
        <v>585</v>
      </c>
      <c r="C33" s="153">
        <f>C34</f>
        <v>0</v>
      </c>
      <c r="D33" s="153">
        <v>0</v>
      </c>
    </row>
    <row r="34" spans="1:4" ht="63">
      <c r="A34" s="154" t="s">
        <v>586</v>
      </c>
      <c r="B34" s="152" t="s">
        <v>587</v>
      </c>
      <c r="C34" s="153"/>
      <c r="D34" s="153">
        <v>0</v>
      </c>
    </row>
    <row r="37" spans="1:4" ht="15.75">
      <c r="A37" s="155" t="s">
        <v>491</v>
      </c>
      <c r="D37" s="156" t="s">
        <v>531</v>
      </c>
    </row>
  </sheetData>
  <mergeCells count="6">
    <mergeCell ref="A8:D8"/>
    <mergeCell ref="B9:C9"/>
    <mergeCell ref="A10:A11"/>
    <mergeCell ref="B10:B11"/>
    <mergeCell ref="C10:C11"/>
    <mergeCell ref="D10:D1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topLeftCell="A47" workbookViewId="0">
      <selection activeCell="D9" sqref="D9"/>
    </sheetView>
  </sheetViews>
  <sheetFormatPr defaultColWidth="9.140625" defaultRowHeight="12.75"/>
  <cols>
    <col min="1" max="1" width="18.7109375" style="297" customWidth="1"/>
    <col min="2" max="2" width="22.5703125" style="297" customWidth="1"/>
    <col min="3" max="3" width="30.28515625" style="297" customWidth="1"/>
    <col min="4" max="4" width="40.7109375" style="297" customWidth="1"/>
    <col min="5" max="5" width="9.140625" style="297"/>
    <col min="6" max="6" width="64.85546875" style="297" customWidth="1"/>
    <col min="7" max="256" width="9.140625" style="297"/>
    <col min="257" max="257" width="18.7109375" style="297" customWidth="1"/>
    <col min="258" max="258" width="22.5703125" style="297" customWidth="1"/>
    <col min="259" max="259" width="30.28515625" style="297" customWidth="1"/>
    <col min="260" max="260" width="40.7109375" style="297" customWidth="1"/>
    <col min="261" max="261" width="9.140625" style="297"/>
    <col min="262" max="262" width="64.85546875" style="297" customWidth="1"/>
    <col min="263" max="512" width="9.140625" style="297"/>
    <col min="513" max="513" width="18.7109375" style="297" customWidth="1"/>
    <col min="514" max="514" width="22.5703125" style="297" customWidth="1"/>
    <col min="515" max="515" width="30.28515625" style="297" customWidth="1"/>
    <col min="516" max="516" width="40.7109375" style="297" customWidth="1"/>
    <col min="517" max="517" width="9.140625" style="297"/>
    <col min="518" max="518" width="64.85546875" style="297" customWidth="1"/>
    <col min="519" max="768" width="9.140625" style="297"/>
    <col min="769" max="769" width="18.7109375" style="297" customWidth="1"/>
    <col min="770" max="770" width="22.5703125" style="297" customWidth="1"/>
    <col min="771" max="771" width="30.28515625" style="297" customWidth="1"/>
    <col min="772" max="772" width="40.7109375" style="297" customWidth="1"/>
    <col min="773" max="773" width="9.140625" style="297"/>
    <col min="774" max="774" width="64.85546875" style="297" customWidth="1"/>
    <col min="775" max="1024" width="9.140625" style="297"/>
    <col min="1025" max="1025" width="18.7109375" style="297" customWidth="1"/>
    <col min="1026" max="1026" width="22.5703125" style="297" customWidth="1"/>
    <col min="1027" max="1027" width="30.28515625" style="297" customWidth="1"/>
    <col min="1028" max="1028" width="40.7109375" style="297" customWidth="1"/>
    <col min="1029" max="1029" width="9.140625" style="297"/>
    <col min="1030" max="1030" width="64.85546875" style="297" customWidth="1"/>
    <col min="1031" max="1280" width="9.140625" style="297"/>
    <col min="1281" max="1281" width="18.7109375" style="297" customWidth="1"/>
    <col min="1282" max="1282" width="22.5703125" style="297" customWidth="1"/>
    <col min="1283" max="1283" width="30.28515625" style="297" customWidth="1"/>
    <col min="1284" max="1284" width="40.7109375" style="297" customWidth="1"/>
    <col min="1285" max="1285" width="9.140625" style="297"/>
    <col min="1286" max="1286" width="64.85546875" style="297" customWidth="1"/>
    <col min="1287" max="1536" width="9.140625" style="297"/>
    <col min="1537" max="1537" width="18.7109375" style="297" customWidth="1"/>
    <col min="1538" max="1538" width="22.5703125" style="297" customWidth="1"/>
    <col min="1539" max="1539" width="30.28515625" style="297" customWidth="1"/>
    <col min="1540" max="1540" width="40.7109375" style="297" customWidth="1"/>
    <col min="1541" max="1541" width="9.140625" style="297"/>
    <col min="1542" max="1542" width="64.85546875" style="297" customWidth="1"/>
    <col min="1543" max="1792" width="9.140625" style="297"/>
    <col min="1793" max="1793" width="18.7109375" style="297" customWidth="1"/>
    <col min="1794" max="1794" width="22.5703125" style="297" customWidth="1"/>
    <col min="1795" max="1795" width="30.28515625" style="297" customWidth="1"/>
    <col min="1796" max="1796" width="40.7109375" style="297" customWidth="1"/>
    <col min="1797" max="1797" width="9.140625" style="297"/>
    <col min="1798" max="1798" width="64.85546875" style="297" customWidth="1"/>
    <col min="1799" max="2048" width="9.140625" style="297"/>
    <col min="2049" max="2049" width="18.7109375" style="297" customWidth="1"/>
    <col min="2050" max="2050" width="22.5703125" style="297" customWidth="1"/>
    <col min="2051" max="2051" width="30.28515625" style="297" customWidth="1"/>
    <col min="2052" max="2052" width="40.7109375" style="297" customWidth="1"/>
    <col min="2053" max="2053" width="9.140625" style="297"/>
    <col min="2054" max="2054" width="64.85546875" style="297" customWidth="1"/>
    <col min="2055" max="2304" width="9.140625" style="297"/>
    <col min="2305" max="2305" width="18.7109375" style="297" customWidth="1"/>
    <col min="2306" max="2306" width="22.5703125" style="297" customWidth="1"/>
    <col min="2307" max="2307" width="30.28515625" style="297" customWidth="1"/>
    <col min="2308" max="2308" width="40.7109375" style="297" customWidth="1"/>
    <col min="2309" max="2309" width="9.140625" style="297"/>
    <col min="2310" max="2310" width="64.85546875" style="297" customWidth="1"/>
    <col min="2311" max="2560" width="9.140625" style="297"/>
    <col min="2561" max="2561" width="18.7109375" style="297" customWidth="1"/>
    <col min="2562" max="2562" width="22.5703125" style="297" customWidth="1"/>
    <col min="2563" max="2563" width="30.28515625" style="297" customWidth="1"/>
    <col min="2564" max="2564" width="40.7109375" style="297" customWidth="1"/>
    <col min="2565" max="2565" width="9.140625" style="297"/>
    <col min="2566" max="2566" width="64.85546875" style="297" customWidth="1"/>
    <col min="2567" max="2816" width="9.140625" style="297"/>
    <col min="2817" max="2817" width="18.7109375" style="297" customWidth="1"/>
    <col min="2818" max="2818" width="22.5703125" style="297" customWidth="1"/>
    <col min="2819" max="2819" width="30.28515625" style="297" customWidth="1"/>
    <col min="2820" max="2820" width="40.7109375" style="297" customWidth="1"/>
    <col min="2821" max="2821" width="9.140625" style="297"/>
    <col min="2822" max="2822" width="64.85546875" style="297" customWidth="1"/>
    <col min="2823" max="3072" width="9.140625" style="297"/>
    <col min="3073" max="3073" width="18.7109375" style="297" customWidth="1"/>
    <col min="3074" max="3074" width="22.5703125" style="297" customWidth="1"/>
    <col min="3075" max="3075" width="30.28515625" style="297" customWidth="1"/>
    <col min="3076" max="3076" width="40.7109375" style="297" customWidth="1"/>
    <col min="3077" max="3077" width="9.140625" style="297"/>
    <col min="3078" max="3078" width="64.85546875" style="297" customWidth="1"/>
    <col min="3079" max="3328" width="9.140625" style="297"/>
    <col min="3329" max="3329" width="18.7109375" style="297" customWidth="1"/>
    <col min="3330" max="3330" width="22.5703125" style="297" customWidth="1"/>
    <col min="3331" max="3331" width="30.28515625" style="297" customWidth="1"/>
    <col min="3332" max="3332" width="40.7109375" style="297" customWidth="1"/>
    <col min="3333" max="3333" width="9.140625" style="297"/>
    <col min="3334" max="3334" width="64.85546875" style="297" customWidth="1"/>
    <col min="3335" max="3584" width="9.140625" style="297"/>
    <col min="3585" max="3585" width="18.7109375" style="297" customWidth="1"/>
    <col min="3586" max="3586" width="22.5703125" style="297" customWidth="1"/>
    <col min="3587" max="3587" width="30.28515625" style="297" customWidth="1"/>
    <col min="3588" max="3588" width="40.7109375" style="297" customWidth="1"/>
    <col min="3589" max="3589" width="9.140625" style="297"/>
    <col min="3590" max="3590" width="64.85546875" style="297" customWidth="1"/>
    <col min="3591" max="3840" width="9.140625" style="297"/>
    <col min="3841" max="3841" width="18.7109375" style="297" customWidth="1"/>
    <col min="3842" max="3842" width="22.5703125" style="297" customWidth="1"/>
    <col min="3843" max="3843" width="30.28515625" style="297" customWidth="1"/>
    <col min="3844" max="3844" width="40.7109375" style="297" customWidth="1"/>
    <col min="3845" max="3845" width="9.140625" style="297"/>
    <col min="3846" max="3846" width="64.85546875" style="297" customWidth="1"/>
    <col min="3847" max="4096" width="9.140625" style="297"/>
    <col min="4097" max="4097" width="18.7109375" style="297" customWidth="1"/>
    <col min="4098" max="4098" width="22.5703125" style="297" customWidth="1"/>
    <col min="4099" max="4099" width="30.28515625" style="297" customWidth="1"/>
    <col min="4100" max="4100" width="40.7109375" style="297" customWidth="1"/>
    <col min="4101" max="4101" width="9.140625" style="297"/>
    <col min="4102" max="4102" width="64.85546875" style="297" customWidth="1"/>
    <col min="4103" max="4352" width="9.140625" style="297"/>
    <col min="4353" max="4353" width="18.7109375" style="297" customWidth="1"/>
    <col min="4354" max="4354" width="22.5703125" style="297" customWidth="1"/>
    <col min="4355" max="4355" width="30.28515625" style="297" customWidth="1"/>
    <col min="4356" max="4356" width="40.7109375" style="297" customWidth="1"/>
    <col min="4357" max="4357" width="9.140625" style="297"/>
    <col min="4358" max="4358" width="64.85546875" style="297" customWidth="1"/>
    <col min="4359" max="4608" width="9.140625" style="297"/>
    <col min="4609" max="4609" width="18.7109375" style="297" customWidth="1"/>
    <col min="4610" max="4610" width="22.5703125" style="297" customWidth="1"/>
    <col min="4611" max="4611" width="30.28515625" style="297" customWidth="1"/>
    <col min="4612" max="4612" width="40.7109375" style="297" customWidth="1"/>
    <col min="4613" max="4613" width="9.140625" style="297"/>
    <col min="4614" max="4614" width="64.85546875" style="297" customWidth="1"/>
    <col min="4615" max="4864" width="9.140625" style="297"/>
    <col min="4865" max="4865" width="18.7109375" style="297" customWidth="1"/>
    <col min="4866" max="4866" width="22.5703125" style="297" customWidth="1"/>
    <col min="4867" max="4867" width="30.28515625" style="297" customWidth="1"/>
    <col min="4868" max="4868" width="40.7109375" style="297" customWidth="1"/>
    <col min="4869" max="4869" width="9.140625" style="297"/>
    <col min="4870" max="4870" width="64.85546875" style="297" customWidth="1"/>
    <col min="4871" max="5120" width="9.140625" style="297"/>
    <col min="5121" max="5121" width="18.7109375" style="297" customWidth="1"/>
    <col min="5122" max="5122" width="22.5703125" style="297" customWidth="1"/>
    <col min="5123" max="5123" width="30.28515625" style="297" customWidth="1"/>
    <col min="5124" max="5124" width="40.7109375" style="297" customWidth="1"/>
    <col min="5125" max="5125" width="9.140625" style="297"/>
    <col min="5126" max="5126" width="64.85546875" style="297" customWidth="1"/>
    <col min="5127" max="5376" width="9.140625" style="297"/>
    <col min="5377" max="5377" width="18.7109375" style="297" customWidth="1"/>
    <col min="5378" max="5378" width="22.5703125" style="297" customWidth="1"/>
    <col min="5379" max="5379" width="30.28515625" style="297" customWidth="1"/>
    <col min="5380" max="5380" width="40.7109375" style="297" customWidth="1"/>
    <col min="5381" max="5381" width="9.140625" style="297"/>
    <col min="5382" max="5382" width="64.85546875" style="297" customWidth="1"/>
    <col min="5383" max="5632" width="9.140625" style="297"/>
    <col min="5633" max="5633" width="18.7109375" style="297" customWidth="1"/>
    <col min="5634" max="5634" width="22.5703125" style="297" customWidth="1"/>
    <col min="5635" max="5635" width="30.28515625" style="297" customWidth="1"/>
    <col min="5636" max="5636" width="40.7109375" style="297" customWidth="1"/>
    <col min="5637" max="5637" width="9.140625" style="297"/>
    <col min="5638" max="5638" width="64.85546875" style="297" customWidth="1"/>
    <col min="5639" max="5888" width="9.140625" style="297"/>
    <col min="5889" max="5889" width="18.7109375" style="297" customWidth="1"/>
    <col min="5890" max="5890" width="22.5703125" style="297" customWidth="1"/>
    <col min="5891" max="5891" width="30.28515625" style="297" customWidth="1"/>
    <col min="5892" max="5892" width="40.7109375" style="297" customWidth="1"/>
    <col min="5893" max="5893" width="9.140625" style="297"/>
    <col min="5894" max="5894" width="64.85546875" style="297" customWidth="1"/>
    <col min="5895" max="6144" width="9.140625" style="297"/>
    <col min="6145" max="6145" width="18.7109375" style="297" customWidth="1"/>
    <col min="6146" max="6146" width="22.5703125" style="297" customWidth="1"/>
    <col min="6147" max="6147" width="30.28515625" style="297" customWidth="1"/>
    <col min="6148" max="6148" width="40.7109375" style="297" customWidth="1"/>
    <col min="6149" max="6149" width="9.140625" style="297"/>
    <col min="6150" max="6150" width="64.85546875" style="297" customWidth="1"/>
    <col min="6151" max="6400" width="9.140625" style="297"/>
    <col min="6401" max="6401" width="18.7109375" style="297" customWidth="1"/>
    <col min="6402" max="6402" width="22.5703125" style="297" customWidth="1"/>
    <col min="6403" max="6403" width="30.28515625" style="297" customWidth="1"/>
    <col min="6404" max="6404" width="40.7109375" style="297" customWidth="1"/>
    <col min="6405" max="6405" width="9.140625" style="297"/>
    <col min="6406" max="6406" width="64.85546875" style="297" customWidth="1"/>
    <col min="6407" max="6656" width="9.140625" style="297"/>
    <col min="6657" max="6657" width="18.7109375" style="297" customWidth="1"/>
    <col min="6658" max="6658" width="22.5703125" style="297" customWidth="1"/>
    <col min="6659" max="6659" width="30.28515625" style="297" customWidth="1"/>
    <col min="6660" max="6660" width="40.7109375" style="297" customWidth="1"/>
    <col min="6661" max="6661" width="9.140625" style="297"/>
    <col min="6662" max="6662" width="64.85546875" style="297" customWidth="1"/>
    <col min="6663" max="6912" width="9.140625" style="297"/>
    <col min="6913" max="6913" width="18.7109375" style="297" customWidth="1"/>
    <col min="6914" max="6914" width="22.5703125" style="297" customWidth="1"/>
    <col min="6915" max="6915" width="30.28515625" style="297" customWidth="1"/>
    <col min="6916" max="6916" width="40.7109375" style="297" customWidth="1"/>
    <col min="6917" max="6917" width="9.140625" style="297"/>
    <col min="6918" max="6918" width="64.85546875" style="297" customWidth="1"/>
    <col min="6919" max="7168" width="9.140625" style="297"/>
    <col min="7169" max="7169" width="18.7109375" style="297" customWidth="1"/>
    <col min="7170" max="7170" width="22.5703125" style="297" customWidth="1"/>
    <col min="7171" max="7171" width="30.28515625" style="297" customWidth="1"/>
    <col min="7172" max="7172" width="40.7109375" style="297" customWidth="1"/>
    <col min="7173" max="7173" width="9.140625" style="297"/>
    <col min="7174" max="7174" width="64.85546875" style="297" customWidth="1"/>
    <col min="7175" max="7424" width="9.140625" style="297"/>
    <col min="7425" max="7425" width="18.7109375" style="297" customWidth="1"/>
    <col min="7426" max="7426" width="22.5703125" style="297" customWidth="1"/>
    <col min="7427" max="7427" width="30.28515625" style="297" customWidth="1"/>
    <col min="7428" max="7428" width="40.7109375" style="297" customWidth="1"/>
    <col min="7429" max="7429" width="9.140625" style="297"/>
    <col min="7430" max="7430" width="64.85546875" style="297" customWidth="1"/>
    <col min="7431" max="7680" width="9.140625" style="297"/>
    <col min="7681" max="7681" width="18.7109375" style="297" customWidth="1"/>
    <col min="7682" max="7682" width="22.5703125" style="297" customWidth="1"/>
    <col min="7683" max="7683" width="30.28515625" style="297" customWidth="1"/>
    <col min="7684" max="7684" width="40.7109375" style="297" customWidth="1"/>
    <col min="7685" max="7685" width="9.140625" style="297"/>
    <col min="7686" max="7686" width="64.85546875" style="297" customWidth="1"/>
    <col min="7687" max="7936" width="9.140625" style="297"/>
    <col min="7937" max="7937" width="18.7109375" style="297" customWidth="1"/>
    <col min="7938" max="7938" width="22.5703125" style="297" customWidth="1"/>
    <col min="7939" max="7939" width="30.28515625" style="297" customWidth="1"/>
    <col min="7940" max="7940" width="40.7109375" style="297" customWidth="1"/>
    <col min="7941" max="7941" width="9.140625" style="297"/>
    <col min="7942" max="7942" width="64.85546875" style="297" customWidth="1"/>
    <col min="7943" max="8192" width="9.140625" style="297"/>
    <col min="8193" max="8193" width="18.7109375" style="297" customWidth="1"/>
    <col min="8194" max="8194" width="22.5703125" style="297" customWidth="1"/>
    <col min="8195" max="8195" width="30.28515625" style="297" customWidth="1"/>
    <col min="8196" max="8196" width="40.7109375" style="297" customWidth="1"/>
    <col min="8197" max="8197" width="9.140625" style="297"/>
    <col min="8198" max="8198" width="64.85546875" style="297" customWidth="1"/>
    <col min="8199" max="8448" width="9.140625" style="297"/>
    <col min="8449" max="8449" width="18.7109375" style="297" customWidth="1"/>
    <col min="8450" max="8450" width="22.5703125" style="297" customWidth="1"/>
    <col min="8451" max="8451" width="30.28515625" style="297" customWidth="1"/>
    <col min="8452" max="8452" width="40.7109375" style="297" customWidth="1"/>
    <col min="8453" max="8453" width="9.140625" style="297"/>
    <col min="8454" max="8454" width="64.85546875" style="297" customWidth="1"/>
    <col min="8455" max="8704" width="9.140625" style="297"/>
    <col min="8705" max="8705" width="18.7109375" style="297" customWidth="1"/>
    <col min="8706" max="8706" width="22.5703125" style="297" customWidth="1"/>
    <col min="8707" max="8707" width="30.28515625" style="297" customWidth="1"/>
    <col min="8708" max="8708" width="40.7109375" style="297" customWidth="1"/>
    <col min="8709" max="8709" width="9.140625" style="297"/>
    <col min="8710" max="8710" width="64.85546875" style="297" customWidth="1"/>
    <col min="8711" max="8960" width="9.140625" style="297"/>
    <col min="8961" max="8961" width="18.7109375" style="297" customWidth="1"/>
    <col min="8962" max="8962" width="22.5703125" style="297" customWidth="1"/>
    <col min="8963" max="8963" width="30.28515625" style="297" customWidth="1"/>
    <col min="8964" max="8964" width="40.7109375" style="297" customWidth="1"/>
    <col min="8965" max="8965" width="9.140625" style="297"/>
    <col min="8966" max="8966" width="64.85546875" style="297" customWidth="1"/>
    <col min="8967" max="9216" width="9.140625" style="297"/>
    <col min="9217" max="9217" width="18.7109375" style="297" customWidth="1"/>
    <col min="9218" max="9218" width="22.5703125" style="297" customWidth="1"/>
    <col min="9219" max="9219" width="30.28515625" style="297" customWidth="1"/>
    <col min="9220" max="9220" width="40.7109375" style="297" customWidth="1"/>
    <col min="9221" max="9221" width="9.140625" style="297"/>
    <col min="9222" max="9222" width="64.85546875" style="297" customWidth="1"/>
    <col min="9223" max="9472" width="9.140625" style="297"/>
    <col min="9473" max="9473" width="18.7109375" style="297" customWidth="1"/>
    <col min="9474" max="9474" width="22.5703125" style="297" customWidth="1"/>
    <col min="9475" max="9475" width="30.28515625" style="297" customWidth="1"/>
    <col min="9476" max="9476" width="40.7109375" style="297" customWidth="1"/>
    <col min="9477" max="9477" width="9.140625" style="297"/>
    <col min="9478" max="9478" width="64.85546875" style="297" customWidth="1"/>
    <col min="9479" max="9728" width="9.140625" style="297"/>
    <col min="9729" max="9729" width="18.7109375" style="297" customWidth="1"/>
    <col min="9730" max="9730" width="22.5703125" style="297" customWidth="1"/>
    <col min="9731" max="9731" width="30.28515625" style="297" customWidth="1"/>
    <col min="9732" max="9732" width="40.7109375" style="297" customWidth="1"/>
    <col min="9733" max="9733" width="9.140625" style="297"/>
    <col min="9734" max="9734" width="64.85546875" style="297" customWidth="1"/>
    <col min="9735" max="9984" width="9.140625" style="297"/>
    <col min="9985" max="9985" width="18.7109375" style="297" customWidth="1"/>
    <col min="9986" max="9986" width="22.5703125" style="297" customWidth="1"/>
    <col min="9987" max="9987" width="30.28515625" style="297" customWidth="1"/>
    <col min="9988" max="9988" width="40.7109375" style="297" customWidth="1"/>
    <col min="9989" max="9989" width="9.140625" style="297"/>
    <col min="9990" max="9990" width="64.85546875" style="297" customWidth="1"/>
    <col min="9991" max="10240" width="9.140625" style="297"/>
    <col min="10241" max="10241" width="18.7109375" style="297" customWidth="1"/>
    <col min="10242" max="10242" width="22.5703125" style="297" customWidth="1"/>
    <col min="10243" max="10243" width="30.28515625" style="297" customWidth="1"/>
    <col min="10244" max="10244" width="40.7109375" style="297" customWidth="1"/>
    <col min="10245" max="10245" width="9.140625" style="297"/>
    <col min="10246" max="10246" width="64.85546875" style="297" customWidth="1"/>
    <col min="10247" max="10496" width="9.140625" style="297"/>
    <col min="10497" max="10497" width="18.7109375" style="297" customWidth="1"/>
    <col min="10498" max="10498" width="22.5703125" style="297" customWidth="1"/>
    <col min="10499" max="10499" width="30.28515625" style="297" customWidth="1"/>
    <col min="10500" max="10500" width="40.7109375" style="297" customWidth="1"/>
    <col min="10501" max="10501" width="9.140625" style="297"/>
    <col min="10502" max="10502" width="64.85546875" style="297" customWidth="1"/>
    <col min="10503" max="10752" width="9.140625" style="297"/>
    <col min="10753" max="10753" width="18.7109375" style="297" customWidth="1"/>
    <col min="10754" max="10754" width="22.5703125" style="297" customWidth="1"/>
    <col min="10755" max="10755" width="30.28515625" style="297" customWidth="1"/>
    <col min="10756" max="10756" width="40.7109375" style="297" customWidth="1"/>
    <col min="10757" max="10757" width="9.140625" style="297"/>
    <col min="10758" max="10758" width="64.85546875" style="297" customWidth="1"/>
    <col min="10759" max="11008" width="9.140625" style="297"/>
    <col min="11009" max="11009" width="18.7109375" style="297" customWidth="1"/>
    <col min="11010" max="11010" width="22.5703125" style="297" customWidth="1"/>
    <col min="11011" max="11011" width="30.28515625" style="297" customWidth="1"/>
    <col min="11012" max="11012" width="40.7109375" style="297" customWidth="1"/>
    <col min="11013" max="11013" width="9.140625" style="297"/>
    <col min="11014" max="11014" width="64.85546875" style="297" customWidth="1"/>
    <col min="11015" max="11264" width="9.140625" style="297"/>
    <col min="11265" max="11265" width="18.7109375" style="297" customWidth="1"/>
    <col min="11266" max="11266" width="22.5703125" style="297" customWidth="1"/>
    <col min="11267" max="11267" width="30.28515625" style="297" customWidth="1"/>
    <col min="11268" max="11268" width="40.7109375" style="297" customWidth="1"/>
    <col min="11269" max="11269" width="9.140625" style="297"/>
    <col min="11270" max="11270" width="64.85546875" style="297" customWidth="1"/>
    <col min="11271" max="11520" width="9.140625" style="297"/>
    <col min="11521" max="11521" width="18.7109375" style="297" customWidth="1"/>
    <col min="11522" max="11522" width="22.5703125" style="297" customWidth="1"/>
    <col min="11523" max="11523" width="30.28515625" style="297" customWidth="1"/>
    <col min="11524" max="11524" width="40.7109375" style="297" customWidth="1"/>
    <col min="11525" max="11525" width="9.140625" style="297"/>
    <col min="11526" max="11526" width="64.85546875" style="297" customWidth="1"/>
    <col min="11527" max="11776" width="9.140625" style="297"/>
    <col min="11777" max="11777" width="18.7109375" style="297" customWidth="1"/>
    <col min="11778" max="11778" width="22.5703125" style="297" customWidth="1"/>
    <col min="11779" max="11779" width="30.28515625" style="297" customWidth="1"/>
    <col min="11780" max="11780" width="40.7109375" style="297" customWidth="1"/>
    <col min="11781" max="11781" width="9.140625" style="297"/>
    <col min="11782" max="11782" width="64.85546875" style="297" customWidth="1"/>
    <col min="11783" max="12032" width="9.140625" style="297"/>
    <col min="12033" max="12033" width="18.7109375" style="297" customWidth="1"/>
    <col min="12034" max="12034" width="22.5703125" style="297" customWidth="1"/>
    <col min="12035" max="12035" width="30.28515625" style="297" customWidth="1"/>
    <col min="12036" max="12036" width="40.7109375" style="297" customWidth="1"/>
    <col min="12037" max="12037" width="9.140625" style="297"/>
    <col min="12038" max="12038" width="64.85546875" style="297" customWidth="1"/>
    <col min="12039" max="12288" width="9.140625" style="297"/>
    <col min="12289" max="12289" width="18.7109375" style="297" customWidth="1"/>
    <col min="12290" max="12290" width="22.5703125" style="297" customWidth="1"/>
    <col min="12291" max="12291" width="30.28515625" style="297" customWidth="1"/>
    <col min="12292" max="12292" width="40.7109375" style="297" customWidth="1"/>
    <col min="12293" max="12293" width="9.140625" style="297"/>
    <col min="12294" max="12294" width="64.85546875" style="297" customWidth="1"/>
    <col min="12295" max="12544" width="9.140625" style="297"/>
    <col min="12545" max="12545" width="18.7109375" style="297" customWidth="1"/>
    <col min="12546" max="12546" width="22.5703125" style="297" customWidth="1"/>
    <col min="12547" max="12547" width="30.28515625" style="297" customWidth="1"/>
    <col min="12548" max="12548" width="40.7109375" style="297" customWidth="1"/>
    <col min="12549" max="12549" width="9.140625" style="297"/>
    <col min="12550" max="12550" width="64.85546875" style="297" customWidth="1"/>
    <col min="12551" max="12800" width="9.140625" style="297"/>
    <col min="12801" max="12801" width="18.7109375" style="297" customWidth="1"/>
    <col min="12802" max="12802" width="22.5703125" style="297" customWidth="1"/>
    <col min="12803" max="12803" width="30.28515625" style="297" customWidth="1"/>
    <col min="12804" max="12804" width="40.7109375" style="297" customWidth="1"/>
    <col min="12805" max="12805" width="9.140625" style="297"/>
    <col min="12806" max="12806" width="64.85546875" style="297" customWidth="1"/>
    <col min="12807" max="13056" width="9.140625" style="297"/>
    <col min="13057" max="13057" width="18.7109375" style="297" customWidth="1"/>
    <col min="13058" max="13058" width="22.5703125" style="297" customWidth="1"/>
    <col min="13059" max="13059" width="30.28515625" style="297" customWidth="1"/>
    <col min="13060" max="13060" width="40.7109375" style="297" customWidth="1"/>
    <col min="13061" max="13061" width="9.140625" style="297"/>
    <col min="13062" max="13062" width="64.85546875" style="297" customWidth="1"/>
    <col min="13063" max="13312" width="9.140625" style="297"/>
    <col min="13313" max="13313" width="18.7109375" style="297" customWidth="1"/>
    <col min="13314" max="13314" width="22.5703125" style="297" customWidth="1"/>
    <col min="13315" max="13315" width="30.28515625" style="297" customWidth="1"/>
    <col min="13316" max="13316" width="40.7109375" style="297" customWidth="1"/>
    <col min="13317" max="13317" width="9.140625" style="297"/>
    <col min="13318" max="13318" width="64.85546875" style="297" customWidth="1"/>
    <col min="13319" max="13568" width="9.140625" style="297"/>
    <col min="13569" max="13569" width="18.7109375" style="297" customWidth="1"/>
    <col min="13570" max="13570" width="22.5703125" style="297" customWidth="1"/>
    <col min="13571" max="13571" width="30.28515625" style="297" customWidth="1"/>
    <col min="13572" max="13572" width="40.7109375" style="297" customWidth="1"/>
    <col min="13573" max="13573" width="9.140625" style="297"/>
    <col min="13574" max="13574" width="64.85546875" style="297" customWidth="1"/>
    <col min="13575" max="13824" width="9.140625" style="297"/>
    <col min="13825" max="13825" width="18.7109375" style="297" customWidth="1"/>
    <col min="13826" max="13826" width="22.5703125" style="297" customWidth="1"/>
    <col min="13827" max="13827" width="30.28515625" style="297" customWidth="1"/>
    <col min="13828" max="13828" width="40.7109375" style="297" customWidth="1"/>
    <col min="13829" max="13829" width="9.140625" style="297"/>
    <col min="13830" max="13830" width="64.85546875" style="297" customWidth="1"/>
    <col min="13831" max="14080" width="9.140625" style="297"/>
    <col min="14081" max="14081" width="18.7109375" style="297" customWidth="1"/>
    <col min="14082" max="14082" width="22.5703125" style="297" customWidth="1"/>
    <col min="14083" max="14083" width="30.28515625" style="297" customWidth="1"/>
    <col min="14084" max="14084" width="40.7109375" style="297" customWidth="1"/>
    <col min="14085" max="14085" width="9.140625" style="297"/>
    <col min="14086" max="14086" width="64.85546875" style="297" customWidth="1"/>
    <col min="14087" max="14336" width="9.140625" style="297"/>
    <col min="14337" max="14337" width="18.7109375" style="297" customWidth="1"/>
    <col min="14338" max="14338" width="22.5703125" style="297" customWidth="1"/>
    <col min="14339" max="14339" width="30.28515625" style="297" customWidth="1"/>
    <col min="14340" max="14340" width="40.7109375" style="297" customWidth="1"/>
    <col min="14341" max="14341" width="9.140625" style="297"/>
    <col min="14342" max="14342" width="64.85546875" style="297" customWidth="1"/>
    <col min="14343" max="14592" width="9.140625" style="297"/>
    <col min="14593" max="14593" width="18.7109375" style="297" customWidth="1"/>
    <col min="14594" max="14594" width="22.5703125" style="297" customWidth="1"/>
    <col min="14595" max="14595" width="30.28515625" style="297" customWidth="1"/>
    <col min="14596" max="14596" width="40.7109375" style="297" customWidth="1"/>
    <col min="14597" max="14597" width="9.140625" style="297"/>
    <col min="14598" max="14598" width="64.85546875" style="297" customWidth="1"/>
    <col min="14599" max="14848" width="9.140625" style="297"/>
    <col min="14849" max="14849" width="18.7109375" style="297" customWidth="1"/>
    <col min="14850" max="14850" width="22.5703125" style="297" customWidth="1"/>
    <col min="14851" max="14851" width="30.28515625" style="297" customWidth="1"/>
    <col min="14852" max="14852" width="40.7109375" style="297" customWidth="1"/>
    <col min="14853" max="14853" width="9.140625" style="297"/>
    <col min="14854" max="14854" width="64.85546875" style="297" customWidth="1"/>
    <col min="14855" max="15104" width="9.140625" style="297"/>
    <col min="15105" max="15105" width="18.7109375" style="297" customWidth="1"/>
    <col min="15106" max="15106" width="22.5703125" style="297" customWidth="1"/>
    <col min="15107" max="15107" width="30.28515625" style="297" customWidth="1"/>
    <col min="15108" max="15108" width="40.7109375" style="297" customWidth="1"/>
    <col min="15109" max="15109" width="9.140625" style="297"/>
    <col min="15110" max="15110" width="64.85546875" style="297" customWidth="1"/>
    <col min="15111" max="15360" width="9.140625" style="297"/>
    <col min="15361" max="15361" width="18.7109375" style="297" customWidth="1"/>
    <col min="15362" max="15362" width="22.5703125" style="297" customWidth="1"/>
    <col min="15363" max="15363" width="30.28515625" style="297" customWidth="1"/>
    <col min="15364" max="15364" width="40.7109375" style="297" customWidth="1"/>
    <col min="15365" max="15365" width="9.140625" style="297"/>
    <col min="15366" max="15366" width="64.85546875" style="297" customWidth="1"/>
    <col min="15367" max="15616" width="9.140625" style="297"/>
    <col min="15617" max="15617" width="18.7109375" style="297" customWidth="1"/>
    <col min="15618" max="15618" width="22.5703125" style="297" customWidth="1"/>
    <col min="15619" max="15619" width="30.28515625" style="297" customWidth="1"/>
    <col min="15620" max="15620" width="40.7109375" style="297" customWidth="1"/>
    <col min="15621" max="15621" width="9.140625" style="297"/>
    <col min="15622" max="15622" width="64.85546875" style="297" customWidth="1"/>
    <col min="15623" max="15872" width="9.140625" style="297"/>
    <col min="15873" max="15873" width="18.7109375" style="297" customWidth="1"/>
    <col min="15874" max="15874" width="22.5703125" style="297" customWidth="1"/>
    <col min="15875" max="15875" width="30.28515625" style="297" customWidth="1"/>
    <col min="15876" max="15876" width="40.7109375" style="297" customWidth="1"/>
    <col min="15877" max="15877" width="9.140625" style="297"/>
    <col min="15878" max="15878" width="64.85546875" style="297" customWidth="1"/>
    <col min="15879" max="16128" width="9.140625" style="297"/>
    <col min="16129" max="16129" width="18.7109375" style="297" customWidth="1"/>
    <col min="16130" max="16130" width="22.5703125" style="297" customWidth="1"/>
    <col min="16131" max="16131" width="30.28515625" style="297" customWidth="1"/>
    <col min="16132" max="16132" width="40.7109375" style="297" customWidth="1"/>
    <col min="16133" max="16133" width="9.140625" style="297"/>
    <col min="16134" max="16134" width="64.85546875" style="297" customWidth="1"/>
    <col min="16135" max="16384" width="9.140625" style="297"/>
  </cols>
  <sheetData>
    <row r="1" spans="1:4">
      <c r="D1" s="298"/>
    </row>
    <row r="2" spans="1:4">
      <c r="D2" s="298"/>
    </row>
    <row r="3" spans="1:4">
      <c r="D3" s="298"/>
    </row>
    <row r="4" spans="1:4">
      <c r="D4" s="298"/>
    </row>
    <row r="5" spans="1:4">
      <c r="D5" s="298"/>
    </row>
    <row r="6" spans="1:4" ht="36.75" customHeight="1"/>
    <row r="7" spans="1:4" ht="12.75" customHeight="1">
      <c r="A7" s="360" t="s">
        <v>761</v>
      </c>
      <c r="B7" s="360"/>
      <c r="C7" s="360"/>
      <c r="D7" s="360"/>
    </row>
    <row r="8" spans="1:4" ht="83.25" customHeight="1">
      <c r="A8" s="360"/>
      <c r="B8" s="360"/>
      <c r="C8" s="360"/>
      <c r="D8" s="360"/>
    </row>
    <row r="9" spans="1:4" ht="15.75">
      <c r="A9" s="299"/>
      <c r="B9" s="299"/>
      <c r="C9" s="299"/>
      <c r="D9" s="299"/>
    </row>
    <row r="10" spans="1:4" ht="12.75" customHeight="1">
      <c r="A10" s="361" t="s">
        <v>762</v>
      </c>
      <c r="B10" s="361"/>
      <c r="C10" s="362" t="s">
        <v>763</v>
      </c>
      <c r="D10" s="362"/>
    </row>
    <row r="11" spans="1:4" ht="42.75">
      <c r="A11" s="300" t="s">
        <v>764</v>
      </c>
      <c r="B11" s="300" t="s">
        <v>765</v>
      </c>
      <c r="C11" s="362"/>
      <c r="D11" s="362"/>
    </row>
    <row r="12" spans="1:4" s="303" customFormat="1" ht="27.75" customHeight="1">
      <c r="A12" s="301" t="s">
        <v>766</v>
      </c>
      <c r="B12" s="302"/>
      <c r="C12" s="363" t="s">
        <v>767</v>
      </c>
      <c r="D12" s="363"/>
    </row>
    <row r="13" spans="1:4" s="303" customFormat="1" ht="18.75" customHeight="1">
      <c r="A13" s="304" t="s">
        <v>766</v>
      </c>
      <c r="B13" s="305" t="s">
        <v>768</v>
      </c>
      <c r="C13" s="359" t="s">
        <v>662</v>
      </c>
      <c r="D13" s="359"/>
    </row>
    <row r="14" spans="1:4" s="303" customFormat="1" ht="30.75" customHeight="1">
      <c r="A14" s="304" t="s">
        <v>766</v>
      </c>
      <c r="B14" s="197" t="s">
        <v>769</v>
      </c>
      <c r="C14" s="364" t="s">
        <v>664</v>
      </c>
      <c r="D14" s="364"/>
    </row>
    <row r="15" spans="1:4" s="303" customFormat="1" ht="29.25" customHeight="1">
      <c r="A15" s="304" t="s">
        <v>766</v>
      </c>
      <c r="B15" s="197" t="s">
        <v>667</v>
      </c>
      <c r="C15" s="364" t="s">
        <v>666</v>
      </c>
      <c r="D15" s="364"/>
    </row>
    <row r="16" spans="1:4" s="303" customFormat="1" ht="19.5" customHeight="1">
      <c r="A16" s="304" t="s">
        <v>766</v>
      </c>
      <c r="B16" s="197" t="s">
        <v>770</v>
      </c>
      <c r="C16" s="364" t="s">
        <v>668</v>
      </c>
      <c r="D16" s="364"/>
    </row>
    <row r="17" spans="1:4" s="303" customFormat="1" ht="21.75" customHeight="1">
      <c r="A17" s="304" t="s">
        <v>766</v>
      </c>
      <c r="B17" s="197" t="s">
        <v>771</v>
      </c>
      <c r="C17" s="365" t="s">
        <v>670</v>
      </c>
      <c r="D17" s="365"/>
    </row>
    <row r="18" spans="1:4" s="308" customFormat="1" ht="31.5" customHeight="1">
      <c r="A18" s="306" t="s">
        <v>772</v>
      </c>
      <c r="B18" s="307"/>
      <c r="C18" s="366" t="s">
        <v>773</v>
      </c>
      <c r="D18" s="366"/>
    </row>
    <row r="19" spans="1:4" s="303" customFormat="1" ht="32.25" customHeight="1">
      <c r="A19" s="304" t="s">
        <v>772</v>
      </c>
      <c r="B19" s="197" t="s">
        <v>774</v>
      </c>
      <c r="C19" s="367" t="s">
        <v>775</v>
      </c>
      <c r="D19" s="367"/>
    </row>
    <row r="20" spans="1:4" s="303" customFormat="1" ht="32.25" customHeight="1">
      <c r="A20" s="304" t="s">
        <v>772</v>
      </c>
      <c r="B20" s="305" t="s">
        <v>776</v>
      </c>
      <c r="C20" s="359" t="s">
        <v>704</v>
      </c>
      <c r="D20" s="359"/>
    </row>
    <row r="21" spans="1:4" s="310" customFormat="1" ht="22.5" customHeight="1">
      <c r="A21" s="306">
        <v>100</v>
      </c>
      <c r="B21" s="309"/>
      <c r="C21" s="366" t="s">
        <v>777</v>
      </c>
      <c r="D21" s="366"/>
    </row>
    <row r="22" spans="1:4" s="310" customFormat="1" ht="59.25" customHeight="1">
      <c r="A22" s="311" t="s">
        <v>22</v>
      </c>
      <c r="B22" s="178" t="s">
        <v>778</v>
      </c>
      <c r="C22" s="368" t="s">
        <v>612</v>
      </c>
      <c r="D22" s="368"/>
    </row>
    <row r="23" spans="1:4" s="310" customFormat="1" ht="76.5" customHeight="1">
      <c r="A23" s="311" t="s">
        <v>22</v>
      </c>
      <c r="B23" s="178" t="s">
        <v>779</v>
      </c>
      <c r="C23" s="368" t="s">
        <v>614</v>
      </c>
      <c r="D23" s="368"/>
    </row>
    <row r="24" spans="1:4" s="310" customFormat="1" ht="61.5" customHeight="1">
      <c r="A24" s="311" t="s">
        <v>22</v>
      </c>
      <c r="B24" s="178" t="s">
        <v>780</v>
      </c>
      <c r="C24" s="368" t="s">
        <v>616</v>
      </c>
      <c r="D24" s="368"/>
    </row>
    <row r="25" spans="1:4" s="310" customFormat="1" ht="59.25" customHeight="1">
      <c r="A25" s="311" t="s">
        <v>22</v>
      </c>
      <c r="B25" s="178" t="s">
        <v>781</v>
      </c>
      <c r="C25" s="368" t="s">
        <v>618</v>
      </c>
      <c r="D25" s="368"/>
    </row>
    <row r="26" spans="1:4" ht="23.25" customHeight="1">
      <c r="A26" s="369" t="s">
        <v>782</v>
      </c>
      <c r="B26" s="369"/>
      <c r="C26" s="369"/>
      <c r="D26" s="369"/>
    </row>
    <row r="27" spans="1:4" s="303" customFormat="1" ht="30.75" customHeight="1">
      <c r="A27" s="312">
        <v>141</v>
      </c>
      <c r="B27" s="302"/>
      <c r="C27" s="363" t="s">
        <v>783</v>
      </c>
      <c r="D27" s="363"/>
    </row>
    <row r="28" spans="1:4" s="303" customFormat="1" ht="30.75" customHeight="1">
      <c r="A28" s="305">
        <v>141</v>
      </c>
      <c r="B28" s="305" t="s">
        <v>784</v>
      </c>
      <c r="C28" s="359" t="s">
        <v>785</v>
      </c>
      <c r="D28" s="359"/>
    </row>
    <row r="29" spans="1:4" s="303" customFormat="1" ht="47.25" customHeight="1">
      <c r="A29" s="305">
        <v>141</v>
      </c>
      <c r="B29" s="305" t="s">
        <v>786</v>
      </c>
      <c r="C29" s="359" t="s">
        <v>696</v>
      </c>
      <c r="D29" s="359"/>
    </row>
    <row r="30" spans="1:4" s="303" customFormat="1" ht="30.75" customHeight="1">
      <c r="A30" s="305">
        <v>141</v>
      </c>
      <c r="B30" s="305" t="s">
        <v>776</v>
      </c>
      <c r="C30" s="359" t="s">
        <v>704</v>
      </c>
      <c r="D30" s="359"/>
    </row>
    <row r="31" spans="1:4" s="303" customFormat="1" ht="47.25" customHeight="1">
      <c r="A31" s="312">
        <v>177</v>
      </c>
      <c r="B31" s="305"/>
      <c r="C31" s="363" t="s">
        <v>787</v>
      </c>
      <c r="D31" s="363"/>
    </row>
    <row r="32" spans="1:4" s="303" customFormat="1" ht="32.25" customHeight="1">
      <c r="A32" s="305">
        <v>177</v>
      </c>
      <c r="B32" s="305" t="s">
        <v>776</v>
      </c>
      <c r="C32" s="359" t="s">
        <v>704</v>
      </c>
      <c r="D32" s="359"/>
    </row>
    <row r="33" spans="1:4" s="303" customFormat="1" ht="16.5" customHeight="1">
      <c r="A33" s="306">
        <v>182</v>
      </c>
      <c r="B33" s="309"/>
      <c r="C33" s="366" t="s">
        <v>788</v>
      </c>
      <c r="D33" s="366"/>
    </row>
    <row r="34" spans="1:4" s="303" customFormat="1" ht="15" customHeight="1">
      <c r="A34" s="311">
        <v>182</v>
      </c>
      <c r="B34" s="307" t="s">
        <v>789</v>
      </c>
      <c r="C34" s="370" t="s">
        <v>790</v>
      </c>
      <c r="D34" s="370"/>
    </row>
    <row r="35" spans="1:4" s="303" customFormat="1" ht="16.5" customHeight="1">
      <c r="A35" s="311">
        <v>182</v>
      </c>
      <c r="B35" s="307" t="s">
        <v>791</v>
      </c>
      <c r="C35" s="370" t="s">
        <v>598</v>
      </c>
      <c r="D35" s="370"/>
    </row>
    <row r="36" spans="1:4" s="303" customFormat="1" ht="29.25" customHeight="1">
      <c r="A36" s="311">
        <v>182</v>
      </c>
      <c r="B36" s="307" t="s">
        <v>792</v>
      </c>
      <c r="C36" s="371" t="s">
        <v>622</v>
      </c>
      <c r="D36" s="372"/>
    </row>
    <row r="37" spans="1:4" s="303" customFormat="1" ht="18.75" customHeight="1">
      <c r="A37" s="311" t="s">
        <v>793</v>
      </c>
      <c r="B37" s="307" t="s">
        <v>794</v>
      </c>
      <c r="C37" s="370" t="s">
        <v>630</v>
      </c>
      <c r="D37" s="370"/>
    </row>
    <row r="38" spans="1:4" s="303" customFormat="1" ht="16.5" customHeight="1">
      <c r="A38" s="311">
        <v>182</v>
      </c>
      <c r="B38" s="307" t="s">
        <v>795</v>
      </c>
      <c r="C38" s="370" t="s">
        <v>796</v>
      </c>
      <c r="D38" s="370"/>
    </row>
    <row r="39" spans="1:4" s="303" customFormat="1" ht="45.75" customHeight="1">
      <c r="A39" s="311">
        <v>182</v>
      </c>
      <c r="B39" s="197" t="s">
        <v>797</v>
      </c>
      <c r="C39" s="370" t="s">
        <v>636</v>
      </c>
      <c r="D39" s="370"/>
    </row>
    <row r="40" spans="1:4" s="303" customFormat="1" ht="33" hidden="1" customHeight="1">
      <c r="A40" s="311">
        <v>182</v>
      </c>
      <c r="B40" s="307" t="s">
        <v>798</v>
      </c>
      <c r="C40" s="370" t="s">
        <v>799</v>
      </c>
      <c r="D40" s="370"/>
    </row>
    <row r="41" spans="1:4" s="303" customFormat="1" ht="31.5" customHeight="1">
      <c r="A41" s="311" t="s">
        <v>793</v>
      </c>
      <c r="B41" s="178" t="s">
        <v>800</v>
      </c>
      <c r="C41" s="373" t="s">
        <v>688</v>
      </c>
      <c r="D41" s="373"/>
    </row>
    <row r="42" spans="1:4" s="303" customFormat="1" ht="44.25" customHeight="1">
      <c r="A42" s="311" t="s">
        <v>793</v>
      </c>
      <c r="B42" s="178" t="s">
        <v>801</v>
      </c>
      <c r="C42" s="374" t="s">
        <v>690</v>
      </c>
      <c r="D42" s="374"/>
    </row>
    <row r="43" spans="1:4" s="303" customFormat="1" ht="73.5" customHeight="1">
      <c r="A43" s="312">
        <v>188</v>
      </c>
      <c r="B43" s="302"/>
      <c r="C43" s="363" t="s">
        <v>802</v>
      </c>
      <c r="D43" s="363"/>
    </row>
    <row r="44" spans="1:4" s="303" customFormat="1" ht="46.5" customHeight="1">
      <c r="A44" s="305">
        <v>188</v>
      </c>
      <c r="B44" s="197" t="s">
        <v>803</v>
      </c>
      <c r="C44" s="359" t="s">
        <v>702</v>
      </c>
      <c r="D44" s="359"/>
    </row>
    <row r="45" spans="1:4" s="303" customFormat="1" ht="32.25" customHeight="1">
      <c r="A45" s="305">
        <v>188</v>
      </c>
      <c r="B45" s="178" t="s">
        <v>776</v>
      </c>
      <c r="C45" s="373" t="s">
        <v>704</v>
      </c>
      <c r="D45" s="373"/>
    </row>
    <row r="46" spans="1:4" s="303" customFormat="1" ht="29.25" customHeight="1">
      <c r="A46" s="306" t="s">
        <v>804</v>
      </c>
      <c r="B46" s="307"/>
      <c r="C46" s="366" t="s">
        <v>805</v>
      </c>
      <c r="D46" s="366"/>
    </row>
    <row r="47" spans="1:4" s="303" customFormat="1" ht="59.25" customHeight="1">
      <c r="A47" s="313" t="s">
        <v>804</v>
      </c>
      <c r="B47" s="307" t="s">
        <v>806</v>
      </c>
      <c r="C47" s="373" t="s">
        <v>807</v>
      </c>
      <c r="D47" s="373"/>
    </row>
    <row r="48" spans="1:4" ht="18" customHeight="1">
      <c r="A48" s="369" t="s">
        <v>808</v>
      </c>
      <c r="B48" s="369"/>
      <c r="C48" s="369"/>
      <c r="D48" s="369"/>
    </row>
    <row r="49" spans="1:5" s="303" customFormat="1" ht="17.25" customHeight="1">
      <c r="A49" s="312">
        <v>815</v>
      </c>
      <c r="B49" s="302"/>
      <c r="C49" s="363" t="s">
        <v>809</v>
      </c>
      <c r="D49" s="363"/>
    </row>
    <row r="50" spans="1:5" s="303" customFormat="1" ht="17.25" customHeight="1">
      <c r="A50" s="305">
        <v>815</v>
      </c>
      <c r="B50" s="305" t="s">
        <v>810</v>
      </c>
      <c r="C50" s="359" t="s">
        <v>811</v>
      </c>
      <c r="D50" s="359"/>
    </row>
    <row r="51" spans="1:5" s="303" customFormat="1" ht="31.5" customHeight="1">
      <c r="A51" s="305">
        <v>815</v>
      </c>
      <c r="B51" s="305" t="s">
        <v>776</v>
      </c>
      <c r="C51" s="359" t="s">
        <v>704</v>
      </c>
      <c r="D51" s="359"/>
    </row>
    <row r="52" spans="1:5" s="303" customFormat="1" ht="19.5" customHeight="1">
      <c r="A52" s="312">
        <v>840</v>
      </c>
      <c r="B52" s="305"/>
      <c r="C52" s="376" t="s">
        <v>812</v>
      </c>
      <c r="D52" s="376"/>
    </row>
    <row r="53" spans="1:5" s="303" customFormat="1" ht="32.25" customHeight="1">
      <c r="A53" s="305">
        <v>840</v>
      </c>
      <c r="B53" s="305" t="s">
        <v>776</v>
      </c>
      <c r="C53" s="359" t="s">
        <v>704</v>
      </c>
      <c r="D53" s="359"/>
    </row>
    <row r="54" spans="1:5" s="303" customFormat="1" ht="44.25" customHeight="1">
      <c r="A54" s="369" t="s">
        <v>813</v>
      </c>
      <c r="B54" s="369"/>
      <c r="C54" s="369"/>
      <c r="D54" s="369"/>
    </row>
    <row r="55" spans="1:5" s="303" customFormat="1" ht="33.75" customHeight="1">
      <c r="A55" s="305"/>
      <c r="B55" s="305" t="s">
        <v>776</v>
      </c>
      <c r="C55" s="359" t="s">
        <v>704</v>
      </c>
      <c r="D55" s="359"/>
    </row>
    <row r="56" spans="1:5" ht="15">
      <c r="A56" s="314"/>
      <c r="B56" s="314"/>
      <c r="C56" s="314"/>
      <c r="D56" s="314"/>
    </row>
    <row r="57" spans="1:5" ht="15">
      <c r="A57" s="314"/>
      <c r="B57" s="314"/>
      <c r="C57" s="314"/>
      <c r="D57" s="314"/>
    </row>
    <row r="58" spans="1:5" s="79" customFormat="1" ht="15">
      <c r="A58" s="251" t="s">
        <v>491</v>
      </c>
      <c r="C58" s="315"/>
      <c r="D58" s="375" t="s">
        <v>456</v>
      </c>
      <c r="E58" s="375"/>
    </row>
  </sheetData>
  <mergeCells count="48">
    <mergeCell ref="D58:E58"/>
    <mergeCell ref="C45:D45"/>
    <mergeCell ref="C46:D46"/>
    <mergeCell ref="C47:D47"/>
    <mergeCell ref="A48:D48"/>
    <mergeCell ref="C49:D49"/>
    <mergeCell ref="C50:D50"/>
    <mergeCell ref="C51:D51"/>
    <mergeCell ref="C52:D52"/>
    <mergeCell ref="C53:D53"/>
    <mergeCell ref="A54:D54"/>
    <mergeCell ref="C55:D55"/>
    <mergeCell ref="C44:D44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32:D32"/>
    <mergeCell ref="C21:D21"/>
    <mergeCell ref="C22:D22"/>
    <mergeCell ref="C23:D23"/>
    <mergeCell ref="C24:D24"/>
    <mergeCell ref="C25:D25"/>
    <mergeCell ref="A26:D26"/>
    <mergeCell ref="C27:D27"/>
    <mergeCell ref="C28:D28"/>
    <mergeCell ref="C29:D29"/>
    <mergeCell ref="C30:D30"/>
    <mergeCell ref="C31:D31"/>
    <mergeCell ref="C20:D20"/>
    <mergeCell ref="A7:D8"/>
    <mergeCell ref="A10:B10"/>
    <mergeCell ref="C10:D11"/>
    <mergeCell ref="C12:D12"/>
    <mergeCell ref="C13:D13"/>
    <mergeCell ref="C14:D14"/>
    <mergeCell ref="C15:D15"/>
    <mergeCell ref="C16:D16"/>
    <mergeCell ref="C17:D17"/>
    <mergeCell ref="C18:D18"/>
    <mergeCell ref="C19:D19"/>
  </mergeCells>
  <hyperlinks>
    <hyperlink ref="C36" r:id="rId1" display="http://www.consultant.ru/cons/cgi/online.cgi?req=doc&amp;base=LAW&amp;n=208015&amp;rnd=235642.514532630&amp;dst=103572&amp;fld=134"/>
  </hyperlinks>
  <printOptions horizontalCentered="1"/>
  <pageMargins left="0.78740157480314965" right="0.39370078740157483" top="0.78740157480314965" bottom="0.39370078740157483" header="0.51181102362204722" footer="0"/>
  <pageSetup paperSize="9" scale="80" fitToHeight="28" orientation="portrait" verticalDpi="0" r:id="rId2"/>
  <headerFooter differentFirst="1">
    <oddHeader>&amp;C&amp;P</oddHead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zoomScaleSheetLayoutView="100" workbookViewId="0">
      <selection activeCell="I18" sqref="I18"/>
    </sheetView>
  </sheetViews>
  <sheetFormatPr defaultColWidth="9.140625" defaultRowHeight="12.75"/>
  <cols>
    <col min="1" max="1" width="14.42578125" style="316" customWidth="1"/>
    <col min="2" max="3" width="30.28515625" style="316" customWidth="1"/>
    <col min="4" max="4" width="50" style="316" customWidth="1"/>
    <col min="5" max="256" width="9.140625" style="316"/>
    <col min="257" max="257" width="14.42578125" style="316" customWidth="1"/>
    <col min="258" max="259" width="30.28515625" style="316" customWidth="1"/>
    <col min="260" max="260" width="50" style="316" customWidth="1"/>
    <col min="261" max="512" width="9.140625" style="316"/>
    <col min="513" max="513" width="14.42578125" style="316" customWidth="1"/>
    <col min="514" max="515" width="30.28515625" style="316" customWidth="1"/>
    <col min="516" max="516" width="50" style="316" customWidth="1"/>
    <col min="517" max="768" width="9.140625" style="316"/>
    <col min="769" max="769" width="14.42578125" style="316" customWidth="1"/>
    <col min="770" max="771" width="30.28515625" style="316" customWidth="1"/>
    <col min="772" max="772" width="50" style="316" customWidth="1"/>
    <col min="773" max="1024" width="9.140625" style="316"/>
    <col min="1025" max="1025" width="14.42578125" style="316" customWidth="1"/>
    <col min="1026" max="1027" width="30.28515625" style="316" customWidth="1"/>
    <col min="1028" max="1028" width="50" style="316" customWidth="1"/>
    <col min="1029" max="1280" width="9.140625" style="316"/>
    <col min="1281" max="1281" width="14.42578125" style="316" customWidth="1"/>
    <col min="1282" max="1283" width="30.28515625" style="316" customWidth="1"/>
    <col min="1284" max="1284" width="50" style="316" customWidth="1"/>
    <col min="1285" max="1536" width="9.140625" style="316"/>
    <col min="1537" max="1537" width="14.42578125" style="316" customWidth="1"/>
    <col min="1538" max="1539" width="30.28515625" style="316" customWidth="1"/>
    <col min="1540" max="1540" width="50" style="316" customWidth="1"/>
    <col min="1541" max="1792" width="9.140625" style="316"/>
    <col min="1793" max="1793" width="14.42578125" style="316" customWidth="1"/>
    <col min="1794" max="1795" width="30.28515625" style="316" customWidth="1"/>
    <col min="1796" max="1796" width="50" style="316" customWidth="1"/>
    <col min="1797" max="2048" width="9.140625" style="316"/>
    <col min="2049" max="2049" width="14.42578125" style="316" customWidth="1"/>
    <col min="2050" max="2051" width="30.28515625" style="316" customWidth="1"/>
    <col min="2052" max="2052" width="50" style="316" customWidth="1"/>
    <col min="2053" max="2304" width="9.140625" style="316"/>
    <col min="2305" max="2305" width="14.42578125" style="316" customWidth="1"/>
    <col min="2306" max="2307" width="30.28515625" style="316" customWidth="1"/>
    <col min="2308" max="2308" width="50" style="316" customWidth="1"/>
    <col min="2309" max="2560" width="9.140625" style="316"/>
    <col min="2561" max="2561" width="14.42578125" style="316" customWidth="1"/>
    <col min="2562" max="2563" width="30.28515625" style="316" customWidth="1"/>
    <col min="2564" max="2564" width="50" style="316" customWidth="1"/>
    <col min="2565" max="2816" width="9.140625" style="316"/>
    <col min="2817" max="2817" width="14.42578125" style="316" customWidth="1"/>
    <col min="2818" max="2819" width="30.28515625" style="316" customWidth="1"/>
    <col min="2820" max="2820" width="50" style="316" customWidth="1"/>
    <col min="2821" max="3072" width="9.140625" style="316"/>
    <col min="3073" max="3073" width="14.42578125" style="316" customWidth="1"/>
    <col min="3074" max="3075" width="30.28515625" style="316" customWidth="1"/>
    <col min="3076" max="3076" width="50" style="316" customWidth="1"/>
    <col min="3077" max="3328" width="9.140625" style="316"/>
    <col min="3329" max="3329" width="14.42578125" style="316" customWidth="1"/>
    <col min="3330" max="3331" width="30.28515625" style="316" customWidth="1"/>
    <col min="3332" max="3332" width="50" style="316" customWidth="1"/>
    <col min="3333" max="3584" width="9.140625" style="316"/>
    <col min="3585" max="3585" width="14.42578125" style="316" customWidth="1"/>
    <col min="3586" max="3587" width="30.28515625" style="316" customWidth="1"/>
    <col min="3588" max="3588" width="50" style="316" customWidth="1"/>
    <col min="3589" max="3840" width="9.140625" style="316"/>
    <col min="3841" max="3841" width="14.42578125" style="316" customWidth="1"/>
    <col min="3842" max="3843" width="30.28515625" style="316" customWidth="1"/>
    <col min="3844" max="3844" width="50" style="316" customWidth="1"/>
    <col min="3845" max="4096" width="9.140625" style="316"/>
    <col min="4097" max="4097" width="14.42578125" style="316" customWidth="1"/>
    <col min="4098" max="4099" width="30.28515625" style="316" customWidth="1"/>
    <col min="4100" max="4100" width="50" style="316" customWidth="1"/>
    <col min="4101" max="4352" width="9.140625" style="316"/>
    <col min="4353" max="4353" width="14.42578125" style="316" customWidth="1"/>
    <col min="4354" max="4355" width="30.28515625" style="316" customWidth="1"/>
    <col min="4356" max="4356" width="50" style="316" customWidth="1"/>
    <col min="4357" max="4608" width="9.140625" style="316"/>
    <col min="4609" max="4609" width="14.42578125" style="316" customWidth="1"/>
    <col min="4610" max="4611" width="30.28515625" style="316" customWidth="1"/>
    <col min="4612" max="4612" width="50" style="316" customWidth="1"/>
    <col min="4613" max="4864" width="9.140625" style="316"/>
    <col min="4865" max="4865" width="14.42578125" style="316" customWidth="1"/>
    <col min="4866" max="4867" width="30.28515625" style="316" customWidth="1"/>
    <col min="4868" max="4868" width="50" style="316" customWidth="1"/>
    <col min="4869" max="5120" width="9.140625" style="316"/>
    <col min="5121" max="5121" width="14.42578125" style="316" customWidth="1"/>
    <col min="5122" max="5123" width="30.28515625" style="316" customWidth="1"/>
    <col min="5124" max="5124" width="50" style="316" customWidth="1"/>
    <col min="5125" max="5376" width="9.140625" style="316"/>
    <col min="5377" max="5377" width="14.42578125" style="316" customWidth="1"/>
    <col min="5378" max="5379" width="30.28515625" style="316" customWidth="1"/>
    <col min="5380" max="5380" width="50" style="316" customWidth="1"/>
    <col min="5381" max="5632" width="9.140625" style="316"/>
    <col min="5633" max="5633" width="14.42578125" style="316" customWidth="1"/>
    <col min="5634" max="5635" width="30.28515625" style="316" customWidth="1"/>
    <col min="5636" max="5636" width="50" style="316" customWidth="1"/>
    <col min="5637" max="5888" width="9.140625" style="316"/>
    <col min="5889" max="5889" width="14.42578125" style="316" customWidth="1"/>
    <col min="5890" max="5891" width="30.28515625" style="316" customWidth="1"/>
    <col min="5892" max="5892" width="50" style="316" customWidth="1"/>
    <col min="5893" max="6144" width="9.140625" style="316"/>
    <col min="6145" max="6145" width="14.42578125" style="316" customWidth="1"/>
    <col min="6146" max="6147" width="30.28515625" style="316" customWidth="1"/>
    <col min="6148" max="6148" width="50" style="316" customWidth="1"/>
    <col min="6149" max="6400" width="9.140625" style="316"/>
    <col min="6401" max="6401" width="14.42578125" style="316" customWidth="1"/>
    <col min="6402" max="6403" width="30.28515625" style="316" customWidth="1"/>
    <col min="6404" max="6404" width="50" style="316" customWidth="1"/>
    <col min="6405" max="6656" width="9.140625" style="316"/>
    <col min="6657" max="6657" width="14.42578125" style="316" customWidth="1"/>
    <col min="6658" max="6659" width="30.28515625" style="316" customWidth="1"/>
    <col min="6660" max="6660" width="50" style="316" customWidth="1"/>
    <col min="6661" max="6912" width="9.140625" style="316"/>
    <col min="6913" max="6913" width="14.42578125" style="316" customWidth="1"/>
    <col min="6914" max="6915" width="30.28515625" style="316" customWidth="1"/>
    <col min="6916" max="6916" width="50" style="316" customWidth="1"/>
    <col min="6917" max="7168" width="9.140625" style="316"/>
    <col min="7169" max="7169" width="14.42578125" style="316" customWidth="1"/>
    <col min="7170" max="7171" width="30.28515625" style="316" customWidth="1"/>
    <col min="7172" max="7172" width="50" style="316" customWidth="1"/>
    <col min="7173" max="7424" width="9.140625" style="316"/>
    <col min="7425" max="7425" width="14.42578125" style="316" customWidth="1"/>
    <col min="7426" max="7427" width="30.28515625" style="316" customWidth="1"/>
    <col min="7428" max="7428" width="50" style="316" customWidth="1"/>
    <col min="7429" max="7680" width="9.140625" style="316"/>
    <col min="7681" max="7681" width="14.42578125" style="316" customWidth="1"/>
    <col min="7682" max="7683" width="30.28515625" style="316" customWidth="1"/>
    <col min="7684" max="7684" width="50" style="316" customWidth="1"/>
    <col min="7685" max="7936" width="9.140625" style="316"/>
    <col min="7937" max="7937" width="14.42578125" style="316" customWidth="1"/>
    <col min="7938" max="7939" width="30.28515625" style="316" customWidth="1"/>
    <col min="7940" max="7940" width="50" style="316" customWidth="1"/>
    <col min="7941" max="8192" width="9.140625" style="316"/>
    <col min="8193" max="8193" width="14.42578125" style="316" customWidth="1"/>
    <col min="8194" max="8195" width="30.28515625" style="316" customWidth="1"/>
    <col min="8196" max="8196" width="50" style="316" customWidth="1"/>
    <col min="8197" max="8448" width="9.140625" style="316"/>
    <col min="8449" max="8449" width="14.42578125" style="316" customWidth="1"/>
    <col min="8450" max="8451" width="30.28515625" style="316" customWidth="1"/>
    <col min="8452" max="8452" width="50" style="316" customWidth="1"/>
    <col min="8453" max="8704" width="9.140625" style="316"/>
    <col min="8705" max="8705" width="14.42578125" style="316" customWidth="1"/>
    <col min="8706" max="8707" width="30.28515625" style="316" customWidth="1"/>
    <col min="8708" max="8708" width="50" style="316" customWidth="1"/>
    <col min="8709" max="8960" width="9.140625" style="316"/>
    <col min="8961" max="8961" width="14.42578125" style="316" customWidth="1"/>
    <col min="8962" max="8963" width="30.28515625" style="316" customWidth="1"/>
    <col min="8964" max="8964" width="50" style="316" customWidth="1"/>
    <col min="8965" max="9216" width="9.140625" style="316"/>
    <col min="9217" max="9217" width="14.42578125" style="316" customWidth="1"/>
    <col min="9218" max="9219" width="30.28515625" style="316" customWidth="1"/>
    <col min="9220" max="9220" width="50" style="316" customWidth="1"/>
    <col min="9221" max="9472" width="9.140625" style="316"/>
    <col min="9473" max="9473" width="14.42578125" style="316" customWidth="1"/>
    <col min="9474" max="9475" width="30.28515625" style="316" customWidth="1"/>
    <col min="9476" max="9476" width="50" style="316" customWidth="1"/>
    <col min="9477" max="9728" width="9.140625" style="316"/>
    <col min="9729" max="9729" width="14.42578125" style="316" customWidth="1"/>
    <col min="9730" max="9731" width="30.28515625" style="316" customWidth="1"/>
    <col min="9732" max="9732" width="50" style="316" customWidth="1"/>
    <col min="9733" max="9984" width="9.140625" style="316"/>
    <col min="9985" max="9985" width="14.42578125" style="316" customWidth="1"/>
    <col min="9986" max="9987" width="30.28515625" style="316" customWidth="1"/>
    <col min="9988" max="9988" width="50" style="316" customWidth="1"/>
    <col min="9989" max="10240" width="9.140625" style="316"/>
    <col min="10241" max="10241" width="14.42578125" style="316" customWidth="1"/>
    <col min="10242" max="10243" width="30.28515625" style="316" customWidth="1"/>
    <col min="10244" max="10244" width="50" style="316" customWidth="1"/>
    <col min="10245" max="10496" width="9.140625" style="316"/>
    <col min="10497" max="10497" width="14.42578125" style="316" customWidth="1"/>
    <col min="10498" max="10499" width="30.28515625" style="316" customWidth="1"/>
    <col min="10500" max="10500" width="50" style="316" customWidth="1"/>
    <col min="10501" max="10752" width="9.140625" style="316"/>
    <col min="10753" max="10753" width="14.42578125" style="316" customWidth="1"/>
    <col min="10754" max="10755" width="30.28515625" style="316" customWidth="1"/>
    <col min="10756" max="10756" width="50" style="316" customWidth="1"/>
    <col min="10757" max="11008" width="9.140625" style="316"/>
    <col min="11009" max="11009" width="14.42578125" style="316" customWidth="1"/>
    <col min="11010" max="11011" width="30.28515625" style="316" customWidth="1"/>
    <col min="11012" max="11012" width="50" style="316" customWidth="1"/>
    <col min="11013" max="11264" width="9.140625" style="316"/>
    <col min="11265" max="11265" width="14.42578125" style="316" customWidth="1"/>
    <col min="11266" max="11267" width="30.28515625" style="316" customWidth="1"/>
    <col min="11268" max="11268" width="50" style="316" customWidth="1"/>
    <col min="11269" max="11520" width="9.140625" style="316"/>
    <col min="11521" max="11521" width="14.42578125" style="316" customWidth="1"/>
    <col min="11522" max="11523" width="30.28515625" style="316" customWidth="1"/>
    <col min="11524" max="11524" width="50" style="316" customWidth="1"/>
    <col min="11525" max="11776" width="9.140625" style="316"/>
    <col min="11777" max="11777" width="14.42578125" style="316" customWidth="1"/>
    <col min="11778" max="11779" width="30.28515625" style="316" customWidth="1"/>
    <col min="11780" max="11780" width="50" style="316" customWidth="1"/>
    <col min="11781" max="12032" width="9.140625" style="316"/>
    <col min="12033" max="12033" width="14.42578125" style="316" customWidth="1"/>
    <col min="12034" max="12035" width="30.28515625" style="316" customWidth="1"/>
    <col min="12036" max="12036" width="50" style="316" customWidth="1"/>
    <col min="12037" max="12288" width="9.140625" style="316"/>
    <col min="12289" max="12289" width="14.42578125" style="316" customWidth="1"/>
    <col min="12290" max="12291" width="30.28515625" style="316" customWidth="1"/>
    <col min="12292" max="12292" width="50" style="316" customWidth="1"/>
    <col min="12293" max="12544" width="9.140625" style="316"/>
    <col min="12545" max="12545" width="14.42578125" style="316" customWidth="1"/>
    <col min="12546" max="12547" width="30.28515625" style="316" customWidth="1"/>
    <col min="12548" max="12548" width="50" style="316" customWidth="1"/>
    <col min="12549" max="12800" width="9.140625" style="316"/>
    <col min="12801" max="12801" width="14.42578125" style="316" customWidth="1"/>
    <col min="12802" max="12803" width="30.28515625" style="316" customWidth="1"/>
    <col min="12804" max="12804" width="50" style="316" customWidth="1"/>
    <col min="12805" max="13056" width="9.140625" style="316"/>
    <col min="13057" max="13057" width="14.42578125" style="316" customWidth="1"/>
    <col min="13058" max="13059" width="30.28515625" style="316" customWidth="1"/>
    <col min="13060" max="13060" width="50" style="316" customWidth="1"/>
    <col min="13061" max="13312" width="9.140625" style="316"/>
    <col min="13313" max="13313" width="14.42578125" style="316" customWidth="1"/>
    <col min="13314" max="13315" width="30.28515625" style="316" customWidth="1"/>
    <col min="13316" max="13316" width="50" style="316" customWidth="1"/>
    <col min="13317" max="13568" width="9.140625" style="316"/>
    <col min="13569" max="13569" width="14.42578125" style="316" customWidth="1"/>
    <col min="13570" max="13571" width="30.28515625" style="316" customWidth="1"/>
    <col min="13572" max="13572" width="50" style="316" customWidth="1"/>
    <col min="13573" max="13824" width="9.140625" style="316"/>
    <col min="13825" max="13825" width="14.42578125" style="316" customWidth="1"/>
    <col min="13826" max="13827" width="30.28515625" style="316" customWidth="1"/>
    <col min="13828" max="13828" width="50" style="316" customWidth="1"/>
    <col min="13829" max="14080" width="9.140625" style="316"/>
    <col min="14081" max="14081" width="14.42578125" style="316" customWidth="1"/>
    <col min="14082" max="14083" width="30.28515625" style="316" customWidth="1"/>
    <col min="14084" max="14084" width="50" style="316" customWidth="1"/>
    <col min="14085" max="14336" width="9.140625" style="316"/>
    <col min="14337" max="14337" width="14.42578125" style="316" customWidth="1"/>
    <col min="14338" max="14339" width="30.28515625" style="316" customWidth="1"/>
    <col min="14340" max="14340" width="50" style="316" customWidth="1"/>
    <col min="14341" max="14592" width="9.140625" style="316"/>
    <col min="14593" max="14593" width="14.42578125" style="316" customWidth="1"/>
    <col min="14594" max="14595" width="30.28515625" style="316" customWidth="1"/>
    <col min="14596" max="14596" width="50" style="316" customWidth="1"/>
    <col min="14597" max="14848" width="9.140625" style="316"/>
    <col min="14849" max="14849" width="14.42578125" style="316" customWidth="1"/>
    <col min="14850" max="14851" width="30.28515625" style="316" customWidth="1"/>
    <col min="14852" max="14852" width="50" style="316" customWidth="1"/>
    <col min="14853" max="15104" width="9.140625" style="316"/>
    <col min="15105" max="15105" width="14.42578125" style="316" customWidth="1"/>
    <col min="15106" max="15107" width="30.28515625" style="316" customWidth="1"/>
    <col min="15108" max="15108" width="50" style="316" customWidth="1"/>
    <col min="15109" max="15360" width="9.140625" style="316"/>
    <col min="15361" max="15361" width="14.42578125" style="316" customWidth="1"/>
    <col min="15362" max="15363" width="30.28515625" style="316" customWidth="1"/>
    <col min="15364" max="15364" width="50" style="316" customWidth="1"/>
    <col min="15365" max="15616" width="9.140625" style="316"/>
    <col min="15617" max="15617" width="14.42578125" style="316" customWidth="1"/>
    <col min="15618" max="15619" width="30.28515625" style="316" customWidth="1"/>
    <col min="15620" max="15620" width="50" style="316" customWidth="1"/>
    <col min="15621" max="15872" width="9.140625" style="316"/>
    <col min="15873" max="15873" width="14.42578125" style="316" customWidth="1"/>
    <col min="15874" max="15875" width="30.28515625" style="316" customWidth="1"/>
    <col min="15876" max="15876" width="50" style="316" customWidth="1"/>
    <col min="15877" max="16128" width="9.140625" style="316"/>
    <col min="16129" max="16129" width="14.42578125" style="316" customWidth="1"/>
    <col min="16130" max="16131" width="30.28515625" style="316" customWidth="1"/>
    <col min="16132" max="16132" width="50" style="316" customWidth="1"/>
    <col min="16133" max="16384" width="9.140625" style="316"/>
  </cols>
  <sheetData>
    <row r="1" spans="1:4">
      <c r="D1" s="317"/>
    </row>
    <row r="2" spans="1:4">
      <c r="D2" s="317"/>
    </row>
    <row r="3" spans="1:4">
      <c r="D3" s="317"/>
    </row>
    <row r="4" spans="1:4" ht="19.5" customHeight="1">
      <c r="D4" s="317"/>
    </row>
    <row r="5" spans="1:4" ht="24" customHeight="1"/>
    <row r="6" spans="1:4" ht="12.75" customHeight="1">
      <c r="A6" s="379" t="s">
        <v>814</v>
      </c>
      <c r="B6" s="379"/>
      <c r="C6" s="379"/>
      <c r="D6" s="379"/>
    </row>
    <row r="7" spans="1:4" ht="42" customHeight="1">
      <c r="A7" s="379"/>
      <c r="B7" s="379"/>
      <c r="C7" s="379"/>
      <c r="D7" s="379"/>
    </row>
    <row r="8" spans="1:4" ht="15.75">
      <c r="A8" s="318"/>
      <c r="B8" s="318"/>
      <c r="C8" s="318"/>
      <c r="D8" s="318"/>
    </row>
    <row r="9" spans="1:4" ht="12.75" customHeight="1">
      <c r="A9" s="380" t="s">
        <v>762</v>
      </c>
      <c r="B9" s="380"/>
      <c r="C9" s="381" t="s">
        <v>763</v>
      </c>
      <c r="D9" s="382"/>
    </row>
    <row r="10" spans="1:4" ht="32.450000000000003" customHeight="1">
      <c r="A10" s="319" t="s">
        <v>764</v>
      </c>
      <c r="B10" s="319" t="s">
        <v>765</v>
      </c>
      <c r="C10" s="382"/>
      <c r="D10" s="382"/>
    </row>
    <row r="11" spans="1:4" s="322" customFormat="1" ht="33.75" customHeight="1">
      <c r="A11" s="320">
        <v>904</v>
      </c>
      <c r="B11" s="321"/>
      <c r="C11" s="377" t="s">
        <v>815</v>
      </c>
      <c r="D11" s="378"/>
    </row>
    <row r="12" spans="1:4" s="322" customFormat="1" ht="28.5" customHeight="1">
      <c r="A12" s="323">
        <v>904</v>
      </c>
      <c r="B12" s="324" t="s">
        <v>816</v>
      </c>
      <c r="C12" s="383" t="s">
        <v>676</v>
      </c>
      <c r="D12" s="378"/>
    </row>
    <row r="13" spans="1:4" s="322" customFormat="1" ht="15.75" customHeight="1">
      <c r="A13" s="323">
        <v>904</v>
      </c>
      <c r="B13" s="323" t="s">
        <v>817</v>
      </c>
      <c r="C13" s="383" t="s">
        <v>818</v>
      </c>
      <c r="D13" s="378"/>
    </row>
    <row r="14" spans="1:4" s="322" customFormat="1" ht="16.5" customHeight="1">
      <c r="A14" s="323">
        <v>904</v>
      </c>
      <c r="B14" s="323" t="s">
        <v>819</v>
      </c>
      <c r="C14" s="383" t="s">
        <v>820</v>
      </c>
      <c r="D14" s="378"/>
    </row>
    <row r="15" spans="1:4" s="322" customFormat="1" ht="27.75" customHeight="1">
      <c r="A15" s="320">
        <v>907</v>
      </c>
      <c r="B15" s="321"/>
      <c r="C15" s="377" t="s">
        <v>821</v>
      </c>
      <c r="D15" s="378"/>
    </row>
    <row r="16" spans="1:4" s="322" customFormat="1" ht="30" customHeight="1">
      <c r="A16" s="323">
        <v>907</v>
      </c>
      <c r="B16" s="324" t="s">
        <v>816</v>
      </c>
      <c r="C16" s="383" t="s">
        <v>676</v>
      </c>
      <c r="D16" s="378"/>
    </row>
    <row r="17" spans="1:4" s="322" customFormat="1" ht="15.75" customHeight="1">
      <c r="A17" s="323">
        <v>907</v>
      </c>
      <c r="B17" s="323" t="s">
        <v>817</v>
      </c>
      <c r="C17" s="383" t="s">
        <v>818</v>
      </c>
      <c r="D17" s="378"/>
    </row>
    <row r="18" spans="1:4" s="322" customFormat="1" ht="16.5" customHeight="1">
      <c r="A18" s="323">
        <v>907</v>
      </c>
      <c r="B18" s="323" t="s">
        <v>819</v>
      </c>
      <c r="C18" s="383" t="s">
        <v>820</v>
      </c>
      <c r="D18" s="378"/>
    </row>
    <row r="19" spans="1:4" s="322" customFormat="1" ht="30.75" customHeight="1">
      <c r="A19" s="320">
        <v>910</v>
      </c>
      <c r="B19" s="321"/>
      <c r="C19" s="377" t="s">
        <v>822</v>
      </c>
      <c r="D19" s="378"/>
    </row>
    <row r="20" spans="1:4" s="322" customFormat="1" ht="30.75" customHeight="1">
      <c r="A20" s="323">
        <v>910</v>
      </c>
      <c r="B20" s="178" t="s">
        <v>823</v>
      </c>
      <c r="C20" s="383" t="s">
        <v>642</v>
      </c>
      <c r="D20" s="383"/>
    </row>
    <row r="21" spans="1:4" s="322" customFormat="1" ht="18" customHeight="1">
      <c r="A21" s="323">
        <v>910</v>
      </c>
      <c r="B21" s="323" t="s">
        <v>817</v>
      </c>
      <c r="C21" s="383" t="s">
        <v>818</v>
      </c>
      <c r="D21" s="378"/>
    </row>
    <row r="22" spans="1:4" s="322" customFormat="1" ht="12.75" customHeight="1">
      <c r="A22" s="323">
        <v>910</v>
      </c>
      <c r="B22" s="323" t="s">
        <v>819</v>
      </c>
      <c r="C22" s="383" t="s">
        <v>820</v>
      </c>
      <c r="D22" s="378"/>
    </row>
    <row r="23" spans="1:4" s="322" customFormat="1" ht="28.5" customHeight="1">
      <c r="A23" s="320">
        <v>913</v>
      </c>
      <c r="B23" s="321"/>
      <c r="C23" s="377" t="s">
        <v>824</v>
      </c>
      <c r="D23" s="378"/>
    </row>
    <row r="24" spans="1:4" s="322" customFormat="1" ht="56.45" customHeight="1">
      <c r="A24" s="323">
        <v>913</v>
      </c>
      <c r="B24" s="323" t="s">
        <v>825</v>
      </c>
      <c r="C24" s="368" t="s">
        <v>648</v>
      </c>
      <c r="D24" s="368"/>
    </row>
    <row r="25" spans="1:4" s="322" customFormat="1" ht="45.75" customHeight="1">
      <c r="A25" s="323">
        <v>913</v>
      </c>
      <c r="B25" s="323" t="s">
        <v>826</v>
      </c>
      <c r="C25" s="383" t="s">
        <v>827</v>
      </c>
      <c r="D25" s="378"/>
    </row>
    <row r="26" spans="1:4" s="325" customFormat="1" ht="45.75" customHeight="1">
      <c r="A26" s="324">
        <v>913</v>
      </c>
      <c r="B26" s="324" t="s">
        <v>828</v>
      </c>
      <c r="C26" s="383" t="s">
        <v>682</v>
      </c>
      <c r="D26" s="378"/>
    </row>
    <row r="27" spans="1:4" s="322" customFormat="1" ht="29.25" customHeight="1">
      <c r="A27" s="323">
        <v>913</v>
      </c>
      <c r="B27" s="323" t="s">
        <v>776</v>
      </c>
      <c r="C27" s="383" t="s">
        <v>704</v>
      </c>
      <c r="D27" s="378"/>
    </row>
    <row r="28" spans="1:4" s="322" customFormat="1" ht="18.75" customHeight="1">
      <c r="A28" s="323">
        <v>913</v>
      </c>
      <c r="B28" s="323" t="s">
        <v>817</v>
      </c>
      <c r="C28" s="383" t="s">
        <v>818</v>
      </c>
      <c r="D28" s="378"/>
    </row>
    <row r="29" spans="1:4" s="322" customFormat="1" ht="16.5" customHeight="1">
      <c r="A29" s="323">
        <v>913</v>
      </c>
      <c r="B29" s="323" t="s">
        <v>819</v>
      </c>
      <c r="C29" s="383" t="s">
        <v>820</v>
      </c>
      <c r="D29" s="378"/>
    </row>
    <row r="30" spans="1:4" s="322" customFormat="1" ht="24.75" customHeight="1">
      <c r="A30" s="320">
        <v>917</v>
      </c>
      <c r="B30" s="321"/>
      <c r="C30" s="377" t="s">
        <v>829</v>
      </c>
      <c r="D30" s="378"/>
    </row>
    <row r="31" spans="1:4" s="322" customFormat="1" ht="32.450000000000003" customHeight="1">
      <c r="A31" s="323">
        <v>917</v>
      </c>
      <c r="B31" s="323" t="s">
        <v>776</v>
      </c>
      <c r="C31" s="383" t="s">
        <v>704</v>
      </c>
      <c r="D31" s="378"/>
    </row>
    <row r="32" spans="1:4" s="322" customFormat="1" ht="15">
      <c r="A32" s="323">
        <v>917</v>
      </c>
      <c r="B32" s="323" t="s">
        <v>817</v>
      </c>
      <c r="C32" s="383" t="s">
        <v>818</v>
      </c>
      <c r="D32" s="378"/>
    </row>
    <row r="33" spans="1:5" s="322" customFormat="1" ht="15">
      <c r="A33" s="323">
        <v>917</v>
      </c>
      <c r="B33" s="323" t="s">
        <v>819</v>
      </c>
      <c r="C33" s="383" t="s">
        <v>820</v>
      </c>
      <c r="D33" s="378"/>
    </row>
    <row r="34" spans="1:5" s="322" customFormat="1" ht="35.450000000000003" customHeight="1">
      <c r="A34" s="320">
        <v>918</v>
      </c>
      <c r="B34" s="321"/>
      <c r="C34" s="377" t="s">
        <v>830</v>
      </c>
      <c r="D34" s="378"/>
    </row>
    <row r="35" spans="1:5" s="322" customFormat="1" ht="15">
      <c r="A35" s="323">
        <v>918</v>
      </c>
      <c r="B35" s="323" t="s">
        <v>817</v>
      </c>
      <c r="C35" s="383" t="s">
        <v>818</v>
      </c>
      <c r="D35" s="378"/>
    </row>
    <row r="36" spans="1:5" s="322" customFormat="1" ht="18.75" customHeight="1">
      <c r="A36" s="323">
        <v>918</v>
      </c>
      <c r="B36" s="323" t="s">
        <v>819</v>
      </c>
      <c r="C36" s="383" t="s">
        <v>820</v>
      </c>
      <c r="D36" s="378"/>
    </row>
    <row r="37" spans="1:5" s="322" customFormat="1" ht="47.25" customHeight="1">
      <c r="A37" s="313"/>
      <c r="B37" s="178"/>
      <c r="C37" s="377" t="s">
        <v>831</v>
      </c>
      <c r="D37" s="377"/>
    </row>
    <row r="38" spans="1:5" s="322" customFormat="1" ht="13.5" customHeight="1">
      <c r="A38" s="313"/>
      <c r="B38" s="178" t="s">
        <v>832</v>
      </c>
      <c r="C38" s="384" t="s">
        <v>833</v>
      </c>
      <c r="D38" s="384"/>
    </row>
    <row r="39" spans="1:5" s="322" customFormat="1" ht="13.5" customHeight="1">
      <c r="A39" s="326"/>
      <c r="B39" s="327"/>
      <c r="C39" s="328"/>
      <c r="D39" s="328"/>
    </row>
    <row r="40" spans="1:5" s="329" customFormat="1" ht="19.899999999999999" customHeight="1">
      <c r="A40" s="385" t="s">
        <v>834</v>
      </c>
      <c r="B40" s="385"/>
      <c r="C40" s="385"/>
      <c r="D40" s="385"/>
    </row>
    <row r="41" spans="1:5" s="329" customFormat="1" ht="30.75" customHeight="1">
      <c r="A41" s="385" t="s">
        <v>835</v>
      </c>
      <c r="B41" s="385"/>
      <c r="C41" s="385"/>
      <c r="D41" s="385"/>
    </row>
    <row r="42" spans="1:5">
      <c r="A42" s="330"/>
      <c r="B42" s="330"/>
      <c r="C42" s="330"/>
      <c r="D42" s="330"/>
    </row>
    <row r="44" spans="1:5" ht="15">
      <c r="A44" s="251" t="s">
        <v>491</v>
      </c>
      <c r="B44" s="79"/>
      <c r="C44" s="315"/>
      <c r="D44" s="375" t="s">
        <v>836</v>
      </c>
      <c r="E44" s="375"/>
    </row>
  </sheetData>
  <mergeCells count="34">
    <mergeCell ref="C38:D38"/>
    <mergeCell ref="A40:D40"/>
    <mergeCell ref="A41:D41"/>
    <mergeCell ref="D44:E44"/>
    <mergeCell ref="C32:D32"/>
    <mergeCell ref="C33:D33"/>
    <mergeCell ref="C34:D34"/>
    <mergeCell ref="C35:D35"/>
    <mergeCell ref="C36:D36"/>
    <mergeCell ref="C37:D37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19:D19"/>
    <mergeCell ref="A6:D7"/>
    <mergeCell ref="A9:B9"/>
    <mergeCell ref="C9:D10"/>
    <mergeCell ref="C11:D11"/>
    <mergeCell ref="C12:D12"/>
    <mergeCell ref="C13:D13"/>
    <mergeCell ref="C14:D14"/>
    <mergeCell ref="C15:D15"/>
    <mergeCell ref="C16:D16"/>
    <mergeCell ref="C17:D17"/>
    <mergeCell ref="C18:D18"/>
  </mergeCells>
  <pageMargins left="0.78740157480314965" right="0.39370078740157483" top="0.78740157480314965" bottom="0.39370078740157483" header="0.51181102362204722" footer="0"/>
  <pageSetup paperSize="9" scale="72" orientation="portrait" r:id="rId1"/>
  <headerFooter differentFirst="1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4"/>
  <sheetViews>
    <sheetView workbookViewId="0">
      <selection activeCell="D2" sqref="D2"/>
    </sheetView>
  </sheetViews>
  <sheetFormatPr defaultRowHeight="12.75"/>
  <cols>
    <col min="1" max="1" width="20.5703125" style="79" customWidth="1"/>
    <col min="2" max="2" width="50" style="79" customWidth="1"/>
    <col min="3" max="3" width="48.28515625" style="79" customWidth="1"/>
    <col min="4" max="256" width="8.85546875" style="79"/>
    <col min="257" max="257" width="20.5703125" style="79" customWidth="1"/>
    <col min="258" max="258" width="50" style="79" customWidth="1"/>
    <col min="259" max="259" width="48.28515625" style="79" customWidth="1"/>
    <col min="260" max="512" width="8.85546875" style="79"/>
    <col min="513" max="513" width="20.5703125" style="79" customWidth="1"/>
    <col min="514" max="514" width="50" style="79" customWidth="1"/>
    <col min="515" max="515" width="48.28515625" style="79" customWidth="1"/>
    <col min="516" max="768" width="8.85546875" style="79"/>
    <col min="769" max="769" width="20.5703125" style="79" customWidth="1"/>
    <col min="770" max="770" width="50" style="79" customWidth="1"/>
    <col min="771" max="771" width="48.28515625" style="79" customWidth="1"/>
    <col min="772" max="1024" width="8.85546875" style="79"/>
    <col min="1025" max="1025" width="20.5703125" style="79" customWidth="1"/>
    <col min="1026" max="1026" width="50" style="79" customWidth="1"/>
    <col min="1027" max="1027" width="48.28515625" style="79" customWidth="1"/>
    <col min="1028" max="1280" width="8.85546875" style="79"/>
    <col min="1281" max="1281" width="20.5703125" style="79" customWidth="1"/>
    <col min="1282" max="1282" width="50" style="79" customWidth="1"/>
    <col min="1283" max="1283" width="48.28515625" style="79" customWidth="1"/>
    <col min="1284" max="1536" width="8.85546875" style="79"/>
    <col min="1537" max="1537" width="20.5703125" style="79" customWidth="1"/>
    <col min="1538" max="1538" width="50" style="79" customWidth="1"/>
    <col min="1539" max="1539" width="48.28515625" style="79" customWidth="1"/>
    <col min="1540" max="1792" width="8.85546875" style="79"/>
    <col min="1793" max="1793" width="20.5703125" style="79" customWidth="1"/>
    <col min="1794" max="1794" width="50" style="79" customWidth="1"/>
    <col min="1795" max="1795" width="48.28515625" style="79" customWidth="1"/>
    <col min="1796" max="2048" width="8.85546875" style="79"/>
    <col min="2049" max="2049" width="20.5703125" style="79" customWidth="1"/>
    <col min="2050" max="2050" width="50" style="79" customWidth="1"/>
    <col min="2051" max="2051" width="48.28515625" style="79" customWidth="1"/>
    <col min="2052" max="2304" width="8.85546875" style="79"/>
    <col min="2305" max="2305" width="20.5703125" style="79" customWidth="1"/>
    <col min="2306" max="2306" width="50" style="79" customWidth="1"/>
    <col min="2307" max="2307" width="48.28515625" style="79" customWidth="1"/>
    <col min="2308" max="2560" width="8.85546875" style="79"/>
    <col min="2561" max="2561" width="20.5703125" style="79" customWidth="1"/>
    <col min="2562" max="2562" width="50" style="79" customWidth="1"/>
    <col min="2563" max="2563" width="48.28515625" style="79" customWidth="1"/>
    <col min="2564" max="2816" width="8.85546875" style="79"/>
    <col min="2817" max="2817" width="20.5703125" style="79" customWidth="1"/>
    <col min="2818" max="2818" width="50" style="79" customWidth="1"/>
    <col min="2819" max="2819" width="48.28515625" style="79" customWidth="1"/>
    <col min="2820" max="3072" width="8.85546875" style="79"/>
    <col min="3073" max="3073" width="20.5703125" style="79" customWidth="1"/>
    <col min="3074" max="3074" width="50" style="79" customWidth="1"/>
    <col min="3075" max="3075" width="48.28515625" style="79" customWidth="1"/>
    <col min="3076" max="3328" width="8.85546875" style="79"/>
    <col min="3329" max="3329" width="20.5703125" style="79" customWidth="1"/>
    <col min="3330" max="3330" width="50" style="79" customWidth="1"/>
    <col min="3331" max="3331" width="48.28515625" style="79" customWidth="1"/>
    <col min="3332" max="3584" width="8.85546875" style="79"/>
    <col min="3585" max="3585" width="20.5703125" style="79" customWidth="1"/>
    <col min="3586" max="3586" width="50" style="79" customWidth="1"/>
    <col min="3587" max="3587" width="48.28515625" style="79" customWidth="1"/>
    <col min="3588" max="3840" width="8.85546875" style="79"/>
    <col min="3841" max="3841" width="20.5703125" style="79" customWidth="1"/>
    <col min="3842" max="3842" width="50" style="79" customWidth="1"/>
    <col min="3843" max="3843" width="48.28515625" style="79" customWidth="1"/>
    <col min="3844" max="4096" width="8.85546875" style="79"/>
    <col min="4097" max="4097" width="20.5703125" style="79" customWidth="1"/>
    <col min="4098" max="4098" width="50" style="79" customWidth="1"/>
    <col min="4099" max="4099" width="48.28515625" style="79" customWidth="1"/>
    <col min="4100" max="4352" width="8.85546875" style="79"/>
    <col min="4353" max="4353" width="20.5703125" style="79" customWidth="1"/>
    <col min="4354" max="4354" width="50" style="79" customWidth="1"/>
    <col min="4355" max="4355" width="48.28515625" style="79" customWidth="1"/>
    <col min="4356" max="4608" width="8.85546875" style="79"/>
    <col min="4609" max="4609" width="20.5703125" style="79" customWidth="1"/>
    <col min="4610" max="4610" width="50" style="79" customWidth="1"/>
    <col min="4611" max="4611" width="48.28515625" style="79" customWidth="1"/>
    <col min="4612" max="4864" width="8.85546875" style="79"/>
    <col min="4865" max="4865" width="20.5703125" style="79" customWidth="1"/>
    <col min="4866" max="4866" width="50" style="79" customWidth="1"/>
    <col min="4867" max="4867" width="48.28515625" style="79" customWidth="1"/>
    <col min="4868" max="5120" width="8.85546875" style="79"/>
    <col min="5121" max="5121" width="20.5703125" style="79" customWidth="1"/>
    <col min="5122" max="5122" width="50" style="79" customWidth="1"/>
    <col min="5123" max="5123" width="48.28515625" style="79" customWidth="1"/>
    <col min="5124" max="5376" width="8.85546875" style="79"/>
    <col min="5377" max="5377" width="20.5703125" style="79" customWidth="1"/>
    <col min="5378" max="5378" width="50" style="79" customWidth="1"/>
    <col min="5379" max="5379" width="48.28515625" style="79" customWidth="1"/>
    <col min="5380" max="5632" width="8.85546875" style="79"/>
    <col min="5633" max="5633" width="20.5703125" style="79" customWidth="1"/>
    <col min="5634" max="5634" width="50" style="79" customWidth="1"/>
    <col min="5635" max="5635" width="48.28515625" style="79" customWidth="1"/>
    <col min="5636" max="5888" width="8.85546875" style="79"/>
    <col min="5889" max="5889" width="20.5703125" style="79" customWidth="1"/>
    <col min="5890" max="5890" width="50" style="79" customWidth="1"/>
    <col min="5891" max="5891" width="48.28515625" style="79" customWidth="1"/>
    <col min="5892" max="6144" width="8.85546875" style="79"/>
    <col min="6145" max="6145" width="20.5703125" style="79" customWidth="1"/>
    <col min="6146" max="6146" width="50" style="79" customWidth="1"/>
    <col min="6147" max="6147" width="48.28515625" style="79" customWidth="1"/>
    <col min="6148" max="6400" width="8.85546875" style="79"/>
    <col min="6401" max="6401" width="20.5703125" style="79" customWidth="1"/>
    <col min="6402" max="6402" width="50" style="79" customWidth="1"/>
    <col min="6403" max="6403" width="48.28515625" style="79" customWidth="1"/>
    <col min="6404" max="6656" width="8.85546875" style="79"/>
    <col min="6657" max="6657" width="20.5703125" style="79" customWidth="1"/>
    <col min="6658" max="6658" width="50" style="79" customWidth="1"/>
    <col min="6659" max="6659" width="48.28515625" style="79" customWidth="1"/>
    <col min="6660" max="6912" width="8.85546875" style="79"/>
    <col min="6913" max="6913" width="20.5703125" style="79" customWidth="1"/>
    <col min="6914" max="6914" width="50" style="79" customWidth="1"/>
    <col min="6915" max="6915" width="48.28515625" style="79" customWidth="1"/>
    <col min="6916" max="7168" width="8.85546875" style="79"/>
    <col min="7169" max="7169" width="20.5703125" style="79" customWidth="1"/>
    <col min="7170" max="7170" width="50" style="79" customWidth="1"/>
    <col min="7171" max="7171" width="48.28515625" style="79" customWidth="1"/>
    <col min="7172" max="7424" width="8.85546875" style="79"/>
    <col min="7425" max="7425" width="20.5703125" style="79" customWidth="1"/>
    <col min="7426" max="7426" width="50" style="79" customWidth="1"/>
    <col min="7427" max="7427" width="48.28515625" style="79" customWidth="1"/>
    <col min="7428" max="7680" width="8.85546875" style="79"/>
    <col min="7681" max="7681" width="20.5703125" style="79" customWidth="1"/>
    <col min="7682" max="7682" width="50" style="79" customWidth="1"/>
    <col min="7683" max="7683" width="48.28515625" style="79" customWidth="1"/>
    <col min="7684" max="7936" width="8.85546875" style="79"/>
    <col min="7937" max="7937" width="20.5703125" style="79" customWidth="1"/>
    <col min="7938" max="7938" width="50" style="79" customWidth="1"/>
    <col min="7939" max="7939" width="48.28515625" style="79" customWidth="1"/>
    <col min="7940" max="8192" width="8.85546875" style="79"/>
    <col min="8193" max="8193" width="20.5703125" style="79" customWidth="1"/>
    <col min="8194" max="8194" width="50" style="79" customWidth="1"/>
    <col min="8195" max="8195" width="48.28515625" style="79" customWidth="1"/>
    <col min="8196" max="8448" width="8.85546875" style="79"/>
    <col min="8449" max="8449" width="20.5703125" style="79" customWidth="1"/>
    <col min="8450" max="8450" width="50" style="79" customWidth="1"/>
    <col min="8451" max="8451" width="48.28515625" style="79" customWidth="1"/>
    <col min="8452" max="8704" width="8.85546875" style="79"/>
    <col min="8705" max="8705" width="20.5703125" style="79" customWidth="1"/>
    <col min="8706" max="8706" width="50" style="79" customWidth="1"/>
    <col min="8707" max="8707" width="48.28515625" style="79" customWidth="1"/>
    <col min="8708" max="8960" width="8.85546875" style="79"/>
    <col min="8961" max="8961" width="20.5703125" style="79" customWidth="1"/>
    <col min="8962" max="8962" width="50" style="79" customWidth="1"/>
    <col min="8963" max="8963" width="48.28515625" style="79" customWidth="1"/>
    <col min="8964" max="9216" width="8.85546875" style="79"/>
    <col min="9217" max="9217" width="20.5703125" style="79" customWidth="1"/>
    <col min="9218" max="9218" width="50" style="79" customWidth="1"/>
    <col min="9219" max="9219" width="48.28515625" style="79" customWidth="1"/>
    <col min="9220" max="9472" width="8.85546875" style="79"/>
    <col min="9473" max="9473" width="20.5703125" style="79" customWidth="1"/>
    <col min="9474" max="9474" width="50" style="79" customWidth="1"/>
    <col min="9475" max="9475" width="48.28515625" style="79" customWidth="1"/>
    <col min="9476" max="9728" width="8.85546875" style="79"/>
    <col min="9729" max="9729" width="20.5703125" style="79" customWidth="1"/>
    <col min="9730" max="9730" width="50" style="79" customWidth="1"/>
    <col min="9731" max="9731" width="48.28515625" style="79" customWidth="1"/>
    <col min="9732" max="9984" width="8.85546875" style="79"/>
    <col min="9985" max="9985" width="20.5703125" style="79" customWidth="1"/>
    <col min="9986" max="9986" width="50" style="79" customWidth="1"/>
    <col min="9987" max="9987" width="48.28515625" style="79" customWidth="1"/>
    <col min="9988" max="10240" width="8.85546875" style="79"/>
    <col min="10241" max="10241" width="20.5703125" style="79" customWidth="1"/>
    <col min="10242" max="10242" width="50" style="79" customWidth="1"/>
    <col min="10243" max="10243" width="48.28515625" style="79" customWidth="1"/>
    <col min="10244" max="10496" width="8.85546875" style="79"/>
    <col min="10497" max="10497" width="20.5703125" style="79" customWidth="1"/>
    <col min="10498" max="10498" width="50" style="79" customWidth="1"/>
    <col min="10499" max="10499" width="48.28515625" style="79" customWidth="1"/>
    <col min="10500" max="10752" width="8.85546875" style="79"/>
    <col min="10753" max="10753" width="20.5703125" style="79" customWidth="1"/>
    <col min="10754" max="10754" width="50" style="79" customWidth="1"/>
    <col min="10755" max="10755" width="48.28515625" style="79" customWidth="1"/>
    <col min="10756" max="11008" width="8.85546875" style="79"/>
    <col min="11009" max="11009" width="20.5703125" style="79" customWidth="1"/>
    <col min="11010" max="11010" width="50" style="79" customWidth="1"/>
    <col min="11011" max="11011" width="48.28515625" style="79" customWidth="1"/>
    <col min="11012" max="11264" width="8.85546875" style="79"/>
    <col min="11265" max="11265" width="20.5703125" style="79" customWidth="1"/>
    <col min="11266" max="11266" width="50" style="79" customWidth="1"/>
    <col min="11267" max="11267" width="48.28515625" style="79" customWidth="1"/>
    <col min="11268" max="11520" width="8.85546875" style="79"/>
    <col min="11521" max="11521" width="20.5703125" style="79" customWidth="1"/>
    <col min="11522" max="11522" width="50" style="79" customWidth="1"/>
    <col min="11523" max="11523" width="48.28515625" style="79" customWidth="1"/>
    <col min="11524" max="11776" width="8.85546875" style="79"/>
    <col min="11777" max="11777" width="20.5703125" style="79" customWidth="1"/>
    <col min="11778" max="11778" width="50" style="79" customWidth="1"/>
    <col min="11779" max="11779" width="48.28515625" style="79" customWidth="1"/>
    <col min="11780" max="12032" width="8.85546875" style="79"/>
    <col min="12033" max="12033" width="20.5703125" style="79" customWidth="1"/>
    <col min="12034" max="12034" width="50" style="79" customWidth="1"/>
    <col min="12035" max="12035" width="48.28515625" style="79" customWidth="1"/>
    <col min="12036" max="12288" width="8.85546875" style="79"/>
    <col min="12289" max="12289" width="20.5703125" style="79" customWidth="1"/>
    <col min="12290" max="12290" width="50" style="79" customWidth="1"/>
    <col min="12291" max="12291" width="48.28515625" style="79" customWidth="1"/>
    <col min="12292" max="12544" width="8.85546875" style="79"/>
    <col min="12545" max="12545" width="20.5703125" style="79" customWidth="1"/>
    <col min="12546" max="12546" width="50" style="79" customWidth="1"/>
    <col min="12547" max="12547" width="48.28515625" style="79" customWidth="1"/>
    <col min="12548" max="12800" width="8.85546875" style="79"/>
    <col min="12801" max="12801" width="20.5703125" style="79" customWidth="1"/>
    <col min="12802" max="12802" width="50" style="79" customWidth="1"/>
    <col min="12803" max="12803" width="48.28515625" style="79" customWidth="1"/>
    <col min="12804" max="13056" width="8.85546875" style="79"/>
    <col min="13057" max="13057" width="20.5703125" style="79" customWidth="1"/>
    <col min="13058" max="13058" width="50" style="79" customWidth="1"/>
    <col min="13059" max="13059" width="48.28515625" style="79" customWidth="1"/>
    <col min="13060" max="13312" width="8.85546875" style="79"/>
    <col min="13313" max="13313" width="20.5703125" style="79" customWidth="1"/>
    <col min="13314" max="13314" width="50" style="79" customWidth="1"/>
    <col min="13315" max="13315" width="48.28515625" style="79" customWidth="1"/>
    <col min="13316" max="13568" width="8.85546875" style="79"/>
    <col min="13569" max="13569" width="20.5703125" style="79" customWidth="1"/>
    <col min="13570" max="13570" width="50" style="79" customWidth="1"/>
    <col min="13571" max="13571" width="48.28515625" style="79" customWidth="1"/>
    <col min="13572" max="13824" width="8.85546875" style="79"/>
    <col min="13825" max="13825" width="20.5703125" style="79" customWidth="1"/>
    <col min="13826" max="13826" width="50" style="79" customWidth="1"/>
    <col min="13827" max="13827" width="48.28515625" style="79" customWidth="1"/>
    <col min="13828" max="14080" width="8.85546875" style="79"/>
    <col min="14081" max="14081" width="20.5703125" style="79" customWidth="1"/>
    <col min="14082" max="14082" width="50" style="79" customWidth="1"/>
    <col min="14083" max="14083" width="48.28515625" style="79" customWidth="1"/>
    <col min="14084" max="14336" width="8.85546875" style="79"/>
    <col min="14337" max="14337" width="20.5703125" style="79" customWidth="1"/>
    <col min="14338" max="14338" width="50" style="79" customWidth="1"/>
    <col min="14339" max="14339" width="48.28515625" style="79" customWidth="1"/>
    <col min="14340" max="14592" width="8.85546875" style="79"/>
    <col min="14593" max="14593" width="20.5703125" style="79" customWidth="1"/>
    <col min="14594" max="14594" width="50" style="79" customWidth="1"/>
    <col min="14595" max="14595" width="48.28515625" style="79" customWidth="1"/>
    <col min="14596" max="14848" width="8.85546875" style="79"/>
    <col min="14849" max="14849" width="20.5703125" style="79" customWidth="1"/>
    <col min="14850" max="14850" width="50" style="79" customWidth="1"/>
    <col min="14851" max="14851" width="48.28515625" style="79" customWidth="1"/>
    <col min="14852" max="15104" width="8.85546875" style="79"/>
    <col min="15105" max="15105" width="20.5703125" style="79" customWidth="1"/>
    <col min="15106" max="15106" width="50" style="79" customWidth="1"/>
    <col min="15107" max="15107" width="48.28515625" style="79" customWidth="1"/>
    <col min="15108" max="15360" width="8.85546875" style="79"/>
    <col min="15361" max="15361" width="20.5703125" style="79" customWidth="1"/>
    <col min="15362" max="15362" width="50" style="79" customWidth="1"/>
    <col min="15363" max="15363" width="48.28515625" style="79" customWidth="1"/>
    <col min="15364" max="15616" width="8.85546875" style="79"/>
    <col min="15617" max="15617" width="20.5703125" style="79" customWidth="1"/>
    <col min="15618" max="15618" width="50" style="79" customWidth="1"/>
    <col min="15619" max="15619" width="48.28515625" style="79" customWidth="1"/>
    <col min="15620" max="15872" width="8.85546875" style="79"/>
    <col min="15873" max="15873" width="20.5703125" style="79" customWidth="1"/>
    <col min="15874" max="15874" width="50" style="79" customWidth="1"/>
    <col min="15875" max="15875" width="48.28515625" style="79" customWidth="1"/>
    <col min="15876" max="16128" width="8.85546875" style="79"/>
    <col min="16129" max="16129" width="20.5703125" style="79" customWidth="1"/>
    <col min="16130" max="16130" width="50" style="79" customWidth="1"/>
    <col min="16131" max="16131" width="48.28515625" style="79" customWidth="1"/>
    <col min="16132" max="16384" width="8.85546875" style="79"/>
  </cols>
  <sheetData>
    <row r="1" spans="1:3" ht="15">
      <c r="C1" s="120"/>
    </row>
    <row r="2" spans="1:3" ht="15">
      <c r="C2" s="120"/>
    </row>
    <row r="3" spans="1:3" ht="15">
      <c r="C3" s="120"/>
    </row>
    <row r="4" spans="1:3" ht="15">
      <c r="C4" s="120"/>
    </row>
    <row r="5" spans="1:3" ht="15">
      <c r="C5" s="120"/>
    </row>
    <row r="6" spans="1:3" ht="15">
      <c r="C6" s="134"/>
    </row>
    <row r="7" spans="1:3" ht="19.149999999999999" customHeight="1"/>
    <row r="8" spans="1:3" ht="49.5" customHeight="1">
      <c r="A8" s="386" t="s">
        <v>837</v>
      </c>
      <c r="B8" s="387"/>
      <c r="C8" s="387"/>
    </row>
    <row r="9" spans="1:3" ht="15.75">
      <c r="A9" s="331"/>
      <c r="B9" s="332"/>
      <c r="C9" s="332"/>
    </row>
    <row r="10" spans="1:3" ht="15.75">
      <c r="A10" s="299"/>
      <c r="B10" s="333"/>
      <c r="C10" s="332"/>
    </row>
    <row r="11" spans="1:3" ht="15.75">
      <c r="A11" s="388" t="s">
        <v>592</v>
      </c>
      <c r="B11" s="388"/>
      <c r="C11" s="388" t="s">
        <v>838</v>
      </c>
    </row>
    <row r="12" spans="1:3" ht="93.6" customHeight="1">
      <c r="A12" s="334" t="s">
        <v>839</v>
      </c>
      <c r="B12" s="334" t="s">
        <v>840</v>
      </c>
      <c r="C12" s="388"/>
    </row>
    <row r="13" spans="1:3" ht="49.5" customHeight="1">
      <c r="A13" s="335">
        <v>910</v>
      </c>
      <c r="B13" s="336"/>
      <c r="C13" s="337" t="s">
        <v>822</v>
      </c>
    </row>
    <row r="14" spans="1:3" ht="47.25">
      <c r="A14" s="338">
        <v>910</v>
      </c>
      <c r="B14" s="339" t="s">
        <v>841</v>
      </c>
      <c r="C14" s="142" t="s">
        <v>548</v>
      </c>
    </row>
    <row r="15" spans="1:3" ht="47.25">
      <c r="A15" s="338">
        <v>910</v>
      </c>
      <c r="B15" s="339" t="s">
        <v>842</v>
      </c>
      <c r="C15" s="142" t="s">
        <v>843</v>
      </c>
    </row>
    <row r="16" spans="1:3" ht="63">
      <c r="A16" s="338">
        <v>910</v>
      </c>
      <c r="B16" s="339" t="s">
        <v>844</v>
      </c>
      <c r="C16" s="142" t="s">
        <v>554</v>
      </c>
    </row>
    <row r="17" spans="1:3" ht="63">
      <c r="A17" s="338">
        <v>910</v>
      </c>
      <c r="B17" s="339" t="s">
        <v>845</v>
      </c>
      <c r="C17" s="142" t="s">
        <v>558</v>
      </c>
    </row>
    <row r="18" spans="1:3" ht="78.75">
      <c r="A18" s="338">
        <v>910</v>
      </c>
      <c r="B18" s="339" t="s">
        <v>846</v>
      </c>
      <c r="C18" s="142" t="s">
        <v>847</v>
      </c>
    </row>
    <row r="19" spans="1:3" ht="31.5">
      <c r="A19" s="340">
        <v>910</v>
      </c>
      <c r="B19" s="339" t="s">
        <v>848</v>
      </c>
      <c r="C19" s="341" t="s">
        <v>849</v>
      </c>
    </row>
    <row r="20" spans="1:3" ht="31.5">
      <c r="A20" s="340">
        <v>910</v>
      </c>
      <c r="B20" s="339" t="s">
        <v>850</v>
      </c>
      <c r="C20" s="341" t="s">
        <v>851</v>
      </c>
    </row>
    <row r="21" spans="1:3" ht="15.75">
      <c r="A21" s="342"/>
      <c r="B21" s="342"/>
      <c r="C21" s="342"/>
    </row>
    <row r="22" spans="1:3" ht="31.5">
      <c r="A22" s="343" t="s">
        <v>491</v>
      </c>
      <c r="B22" s="342"/>
      <c r="C22" s="344" t="s">
        <v>852</v>
      </c>
    </row>
    <row r="23" spans="1:3" ht="15.75">
      <c r="A23" s="342"/>
      <c r="B23" s="342"/>
      <c r="C23" s="342"/>
    </row>
    <row r="24" spans="1:3" ht="15.75">
      <c r="A24" s="342"/>
      <c r="B24" s="342"/>
      <c r="C24" s="342"/>
    </row>
  </sheetData>
  <mergeCells count="3">
    <mergeCell ref="A8:C8"/>
    <mergeCell ref="A11:B11"/>
    <mergeCell ref="C11:C12"/>
  </mergeCells>
  <pageMargins left="0.70866141732283472" right="0.70866141732283472" top="0" bottom="0" header="0.31496062992125984" footer="0.31496062992125984"/>
  <pageSetup paperSize="9" scale="7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541"/>
  <sheetViews>
    <sheetView showGridLines="0" topLeftCell="A465" workbookViewId="0">
      <selection activeCell="A480" sqref="A480"/>
    </sheetView>
  </sheetViews>
  <sheetFormatPr defaultColWidth="9.140625" defaultRowHeight="15.75"/>
  <cols>
    <col min="1" max="1" width="64.7109375" style="3" customWidth="1"/>
    <col min="2" max="2" width="12.42578125" style="18" bestFit="1" customWidth="1"/>
    <col min="3" max="3" width="8.42578125" style="18" customWidth="1"/>
    <col min="4" max="4" width="9.28515625" style="18" customWidth="1"/>
    <col min="5" max="5" width="10.28515625" style="3" customWidth="1"/>
    <col min="6" max="16384" width="9.140625" style="3"/>
  </cols>
  <sheetData>
    <row r="1" spans="1:5" s="9" customFormat="1" ht="12.75">
      <c r="B1" s="10"/>
      <c r="C1" s="10"/>
      <c r="D1" s="10"/>
    </row>
    <row r="2" spans="1:5" s="9" customFormat="1" ht="12.75">
      <c r="B2" s="10"/>
      <c r="C2" s="10"/>
      <c r="D2" s="10"/>
    </row>
    <row r="3" spans="1:5" s="9" customFormat="1" ht="12.75">
      <c r="B3" s="10"/>
      <c r="C3" s="10"/>
      <c r="D3" s="10"/>
    </row>
    <row r="4" spans="1:5" s="9" customFormat="1" ht="12.75">
      <c r="B4" s="10"/>
      <c r="C4" s="10"/>
      <c r="D4" s="10"/>
    </row>
    <row r="5" spans="1:5" s="9" customFormat="1" ht="12.75">
      <c r="B5" s="10"/>
      <c r="C5" s="10"/>
      <c r="D5" s="10"/>
    </row>
    <row r="6" spans="1:5" s="9" customFormat="1" ht="12.75">
      <c r="B6" s="10"/>
      <c r="C6" s="10"/>
      <c r="D6" s="10"/>
    </row>
    <row r="7" spans="1:5" s="9" customFormat="1" ht="12.75">
      <c r="B7" s="10"/>
      <c r="C7" s="10"/>
      <c r="D7" s="10"/>
    </row>
    <row r="8" spans="1:5" s="9" customFormat="1" ht="53.45" customHeight="1">
      <c r="A8" s="391" t="s">
        <v>453</v>
      </c>
      <c r="B8" s="391"/>
      <c r="C8" s="391"/>
      <c r="D8" s="391"/>
      <c r="E8" s="391"/>
    </row>
    <row r="10" spans="1:5" ht="16.5" customHeight="1">
      <c r="A10" s="4"/>
      <c r="B10" s="19"/>
      <c r="C10" s="19"/>
      <c r="D10" s="19"/>
      <c r="E10" s="2"/>
    </row>
    <row r="11" spans="1:5">
      <c r="A11" s="392" t="s">
        <v>447</v>
      </c>
      <c r="B11" s="393" t="s">
        <v>448</v>
      </c>
      <c r="C11" s="393"/>
      <c r="D11" s="393"/>
      <c r="E11" s="394" t="s">
        <v>449</v>
      </c>
    </row>
    <row r="12" spans="1:5" ht="36">
      <c r="A12" s="392"/>
      <c r="B12" s="6" t="s">
        <v>450</v>
      </c>
      <c r="C12" s="6" t="s">
        <v>451</v>
      </c>
      <c r="D12" s="7" t="s">
        <v>452</v>
      </c>
      <c r="E12" s="394"/>
    </row>
    <row r="13" spans="1:5" ht="12.75" customHeight="1">
      <c r="A13" s="8">
        <v>1</v>
      </c>
      <c r="B13" s="8">
        <v>2</v>
      </c>
      <c r="C13" s="8">
        <v>3</v>
      </c>
      <c r="D13" s="8">
        <v>4</v>
      </c>
      <c r="E13" s="8">
        <v>5</v>
      </c>
    </row>
    <row r="14" spans="1:5" s="17" customFormat="1" ht="31.5">
      <c r="A14" s="13" t="s">
        <v>446</v>
      </c>
      <c r="B14" s="20" t="s">
        <v>445</v>
      </c>
      <c r="C14" s="21" t="s">
        <v>0</v>
      </c>
      <c r="D14" s="22">
        <v>0</v>
      </c>
      <c r="E14" s="14">
        <v>595375.6</v>
      </c>
    </row>
    <row r="15" spans="1:5" ht="31.5">
      <c r="A15" s="15" t="s">
        <v>444</v>
      </c>
      <c r="B15" s="23" t="s">
        <v>443</v>
      </c>
      <c r="C15" s="24" t="s">
        <v>0</v>
      </c>
      <c r="D15" s="25">
        <v>0</v>
      </c>
      <c r="E15" s="16">
        <v>583211.4</v>
      </c>
    </row>
    <row r="16" spans="1:5" ht="31.5">
      <c r="A16" s="15" t="s">
        <v>442</v>
      </c>
      <c r="B16" s="23" t="s">
        <v>441</v>
      </c>
      <c r="C16" s="24" t="s">
        <v>0</v>
      </c>
      <c r="D16" s="25">
        <v>0</v>
      </c>
      <c r="E16" s="16">
        <v>163564.6</v>
      </c>
    </row>
    <row r="17" spans="1:5" ht="31.5">
      <c r="A17" s="15" t="s">
        <v>405</v>
      </c>
      <c r="B17" s="23" t="s">
        <v>440</v>
      </c>
      <c r="C17" s="24" t="s">
        <v>0</v>
      </c>
      <c r="D17" s="25">
        <v>0</v>
      </c>
      <c r="E17" s="16">
        <v>929</v>
      </c>
    </row>
    <row r="18" spans="1:5" ht="31.5">
      <c r="A18" s="15" t="s">
        <v>4</v>
      </c>
      <c r="B18" s="23" t="s">
        <v>440</v>
      </c>
      <c r="C18" s="24" t="s">
        <v>1</v>
      </c>
      <c r="D18" s="25">
        <v>0</v>
      </c>
      <c r="E18" s="16">
        <v>929</v>
      </c>
    </row>
    <row r="19" spans="1:5">
      <c r="A19" s="15" t="s">
        <v>316</v>
      </c>
      <c r="B19" s="23" t="s">
        <v>440</v>
      </c>
      <c r="C19" s="24" t="s">
        <v>1</v>
      </c>
      <c r="D19" s="25">
        <v>701</v>
      </c>
      <c r="E19" s="16">
        <v>929</v>
      </c>
    </row>
    <row r="20" spans="1:5">
      <c r="A20" s="15" t="s">
        <v>386</v>
      </c>
      <c r="B20" s="23" t="s">
        <v>439</v>
      </c>
      <c r="C20" s="24" t="s">
        <v>0</v>
      </c>
      <c r="D20" s="25">
        <v>0</v>
      </c>
      <c r="E20" s="16">
        <v>91.1</v>
      </c>
    </row>
    <row r="21" spans="1:5" ht="31.5">
      <c r="A21" s="15" t="s">
        <v>4</v>
      </c>
      <c r="B21" s="23" t="s">
        <v>439</v>
      </c>
      <c r="C21" s="24" t="s">
        <v>1</v>
      </c>
      <c r="D21" s="25">
        <v>0</v>
      </c>
      <c r="E21" s="16">
        <v>91.1</v>
      </c>
    </row>
    <row r="22" spans="1:5">
      <c r="A22" s="15" t="s">
        <v>316</v>
      </c>
      <c r="B22" s="23" t="s">
        <v>439</v>
      </c>
      <c r="C22" s="24" t="s">
        <v>1</v>
      </c>
      <c r="D22" s="25">
        <v>701</v>
      </c>
      <c r="E22" s="16">
        <v>91.1</v>
      </c>
    </row>
    <row r="23" spans="1:5">
      <c r="A23" s="15" t="s">
        <v>141</v>
      </c>
      <c r="B23" s="23" t="s">
        <v>438</v>
      </c>
      <c r="C23" s="24" t="s">
        <v>0</v>
      </c>
      <c r="D23" s="25">
        <v>0</v>
      </c>
      <c r="E23" s="16">
        <v>29703.3</v>
      </c>
    </row>
    <row r="24" spans="1:5" ht="31.5">
      <c r="A24" s="15" t="s">
        <v>4</v>
      </c>
      <c r="B24" s="23" t="s">
        <v>438</v>
      </c>
      <c r="C24" s="24" t="s">
        <v>1</v>
      </c>
      <c r="D24" s="25">
        <v>0</v>
      </c>
      <c r="E24" s="16">
        <v>29041.3</v>
      </c>
    </row>
    <row r="25" spans="1:5">
      <c r="A25" s="15" t="s">
        <v>316</v>
      </c>
      <c r="B25" s="23" t="s">
        <v>438</v>
      </c>
      <c r="C25" s="24" t="s">
        <v>1</v>
      </c>
      <c r="D25" s="25">
        <v>701</v>
      </c>
      <c r="E25" s="16">
        <v>29041.3</v>
      </c>
    </row>
    <row r="26" spans="1:5">
      <c r="A26" s="15" t="s">
        <v>11</v>
      </c>
      <c r="B26" s="23" t="s">
        <v>438</v>
      </c>
      <c r="C26" s="24" t="s">
        <v>8</v>
      </c>
      <c r="D26" s="25">
        <v>0</v>
      </c>
      <c r="E26" s="16">
        <v>662</v>
      </c>
    </row>
    <row r="27" spans="1:5">
      <c r="A27" s="15" t="s">
        <v>316</v>
      </c>
      <c r="B27" s="23" t="s">
        <v>438</v>
      </c>
      <c r="C27" s="24" t="s">
        <v>8</v>
      </c>
      <c r="D27" s="25">
        <v>701</v>
      </c>
      <c r="E27" s="16">
        <v>662</v>
      </c>
    </row>
    <row r="28" spans="1:5" ht="63">
      <c r="A28" s="15" t="s">
        <v>437</v>
      </c>
      <c r="B28" s="23" t="s">
        <v>436</v>
      </c>
      <c r="C28" s="24" t="s">
        <v>0</v>
      </c>
      <c r="D28" s="25">
        <v>0</v>
      </c>
      <c r="E28" s="16">
        <v>132781.20000000001</v>
      </c>
    </row>
    <row r="29" spans="1:5" ht="63">
      <c r="A29" s="15" t="s">
        <v>23</v>
      </c>
      <c r="B29" s="23" t="s">
        <v>436</v>
      </c>
      <c r="C29" s="24" t="s">
        <v>22</v>
      </c>
      <c r="D29" s="25">
        <v>0</v>
      </c>
      <c r="E29" s="16">
        <v>132043.70000000001</v>
      </c>
    </row>
    <row r="30" spans="1:5">
      <c r="A30" s="15" t="s">
        <v>316</v>
      </c>
      <c r="B30" s="23" t="s">
        <v>436</v>
      </c>
      <c r="C30" s="24" t="s">
        <v>22</v>
      </c>
      <c r="D30" s="25">
        <v>701</v>
      </c>
      <c r="E30" s="16">
        <v>132043.70000000001</v>
      </c>
    </row>
    <row r="31" spans="1:5" ht="31.5">
      <c r="A31" s="15" t="s">
        <v>4</v>
      </c>
      <c r="B31" s="23" t="s">
        <v>436</v>
      </c>
      <c r="C31" s="24" t="s">
        <v>1</v>
      </c>
      <c r="D31" s="25">
        <v>0</v>
      </c>
      <c r="E31" s="16">
        <v>737.5</v>
      </c>
    </row>
    <row r="32" spans="1:5">
      <c r="A32" s="15" t="s">
        <v>316</v>
      </c>
      <c r="B32" s="23" t="s">
        <v>436</v>
      </c>
      <c r="C32" s="24" t="s">
        <v>1</v>
      </c>
      <c r="D32" s="25">
        <v>701</v>
      </c>
      <c r="E32" s="16">
        <v>737.5</v>
      </c>
    </row>
    <row r="33" spans="1:5" ht="63">
      <c r="A33" s="15" t="s">
        <v>413</v>
      </c>
      <c r="B33" s="23" t="s">
        <v>435</v>
      </c>
      <c r="C33" s="24" t="s">
        <v>0</v>
      </c>
      <c r="D33" s="25">
        <v>0</v>
      </c>
      <c r="E33" s="16">
        <v>60</v>
      </c>
    </row>
    <row r="34" spans="1:5" ht="31.5">
      <c r="A34" s="15" t="s">
        <v>4</v>
      </c>
      <c r="B34" s="23" t="s">
        <v>435</v>
      </c>
      <c r="C34" s="24" t="s">
        <v>1</v>
      </c>
      <c r="D34" s="25">
        <v>0</v>
      </c>
      <c r="E34" s="16">
        <v>60</v>
      </c>
    </row>
    <row r="35" spans="1:5">
      <c r="A35" s="15" t="s">
        <v>316</v>
      </c>
      <c r="B35" s="23" t="s">
        <v>435</v>
      </c>
      <c r="C35" s="24" t="s">
        <v>1</v>
      </c>
      <c r="D35" s="25">
        <v>701</v>
      </c>
      <c r="E35" s="16">
        <v>60</v>
      </c>
    </row>
    <row r="36" spans="1:5" ht="31.5">
      <c r="A36" s="15" t="s">
        <v>434</v>
      </c>
      <c r="B36" s="23" t="s">
        <v>433</v>
      </c>
      <c r="C36" s="24" t="s">
        <v>0</v>
      </c>
      <c r="D36" s="25">
        <v>0</v>
      </c>
      <c r="E36" s="16">
        <v>391435.9</v>
      </c>
    </row>
    <row r="37" spans="1:5" ht="31.5">
      <c r="A37" s="15" t="s">
        <v>405</v>
      </c>
      <c r="B37" s="23" t="s">
        <v>432</v>
      </c>
      <c r="C37" s="24" t="s">
        <v>0</v>
      </c>
      <c r="D37" s="25">
        <v>0</v>
      </c>
      <c r="E37" s="16">
        <v>1493</v>
      </c>
    </row>
    <row r="38" spans="1:5" ht="31.5">
      <c r="A38" s="15" t="s">
        <v>4</v>
      </c>
      <c r="B38" s="23" t="s">
        <v>432</v>
      </c>
      <c r="C38" s="24" t="s">
        <v>1</v>
      </c>
      <c r="D38" s="25">
        <v>0</v>
      </c>
      <c r="E38" s="16">
        <v>1493</v>
      </c>
    </row>
    <row r="39" spans="1:5">
      <c r="A39" s="15" t="s">
        <v>66</v>
      </c>
      <c r="B39" s="23" t="s">
        <v>432</v>
      </c>
      <c r="C39" s="24" t="s">
        <v>1</v>
      </c>
      <c r="D39" s="25">
        <v>702</v>
      </c>
      <c r="E39" s="16">
        <v>1493</v>
      </c>
    </row>
    <row r="40" spans="1:5">
      <c r="A40" s="15" t="s">
        <v>431</v>
      </c>
      <c r="B40" s="23" t="s">
        <v>430</v>
      </c>
      <c r="C40" s="24" t="s">
        <v>0</v>
      </c>
      <c r="D40" s="25">
        <v>0</v>
      </c>
      <c r="E40" s="16">
        <v>2606</v>
      </c>
    </row>
    <row r="41" spans="1:5" ht="31.5">
      <c r="A41" s="15" t="s">
        <v>4</v>
      </c>
      <c r="B41" s="23" t="s">
        <v>430</v>
      </c>
      <c r="C41" s="24" t="s">
        <v>1</v>
      </c>
      <c r="D41" s="25">
        <v>0</v>
      </c>
      <c r="E41" s="16">
        <v>2606</v>
      </c>
    </row>
    <row r="42" spans="1:5">
      <c r="A42" s="15" t="s">
        <v>66</v>
      </c>
      <c r="B42" s="23" t="s">
        <v>430</v>
      </c>
      <c r="C42" s="24" t="s">
        <v>1</v>
      </c>
      <c r="D42" s="25">
        <v>702</v>
      </c>
      <c r="E42" s="16">
        <v>2606</v>
      </c>
    </row>
    <row r="43" spans="1:5">
      <c r="A43" s="15" t="s">
        <v>386</v>
      </c>
      <c r="B43" s="23" t="s">
        <v>429</v>
      </c>
      <c r="C43" s="24" t="s">
        <v>0</v>
      </c>
      <c r="D43" s="25">
        <v>0</v>
      </c>
      <c r="E43" s="16">
        <v>198.8</v>
      </c>
    </row>
    <row r="44" spans="1:5" ht="31.5">
      <c r="A44" s="15" t="s">
        <v>4</v>
      </c>
      <c r="B44" s="23" t="s">
        <v>429</v>
      </c>
      <c r="C44" s="24" t="s">
        <v>1</v>
      </c>
      <c r="D44" s="25">
        <v>0</v>
      </c>
      <c r="E44" s="16">
        <v>198.8</v>
      </c>
    </row>
    <row r="45" spans="1:5">
      <c r="A45" s="15" t="s">
        <v>66</v>
      </c>
      <c r="B45" s="23" t="s">
        <v>429</v>
      </c>
      <c r="C45" s="24" t="s">
        <v>1</v>
      </c>
      <c r="D45" s="25">
        <v>702</v>
      </c>
      <c r="E45" s="16">
        <v>198.8</v>
      </c>
    </row>
    <row r="46" spans="1:5" ht="31.5">
      <c r="A46" s="15" t="s">
        <v>428</v>
      </c>
      <c r="B46" s="23" t="s">
        <v>427</v>
      </c>
      <c r="C46" s="24" t="s">
        <v>0</v>
      </c>
      <c r="D46" s="25">
        <v>0</v>
      </c>
      <c r="E46" s="16">
        <v>7862</v>
      </c>
    </row>
    <row r="47" spans="1:5" ht="31.5">
      <c r="A47" s="15" t="s">
        <v>4</v>
      </c>
      <c r="B47" s="23" t="s">
        <v>427</v>
      </c>
      <c r="C47" s="24" t="s">
        <v>1</v>
      </c>
      <c r="D47" s="25">
        <v>0</v>
      </c>
      <c r="E47" s="16">
        <v>7862</v>
      </c>
    </row>
    <row r="48" spans="1:5">
      <c r="A48" s="15" t="s">
        <v>66</v>
      </c>
      <c r="B48" s="23" t="s">
        <v>427</v>
      </c>
      <c r="C48" s="24" t="s">
        <v>1</v>
      </c>
      <c r="D48" s="25">
        <v>702</v>
      </c>
      <c r="E48" s="16">
        <v>7862</v>
      </c>
    </row>
    <row r="49" spans="1:5" ht="31.5">
      <c r="A49" s="15" t="s">
        <v>426</v>
      </c>
      <c r="B49" s="23" t="s">
        <v>425</v>
      </c>
      <c r="C49" s="24" t="s">
        <v>0</v>
      </c>
      <c r="D49" s="25">
        <v>0</v>
      </c>
      <c r="E49" s="16">
        <v>100</v>
      </c>
    </row>
    <row r="50" spans="1:5" ht="31.5">
      <c r="A50" s="15" t="s">
        <v>4</v>
      </c>
      <c r="B50" s="23" t="s">
        <v>425</v>
      </c>
      <c r="C50" s="24" t="s">
        <v>1</v>
      </c>
      <c r="D50" s="25">
        <v>0</v>
      </c>
      <c r="E50" s="16">
        <v>100</v>
      </c>
    </row>
    <row r="51" spans="1:5">
      <c r="A51" s="15" t="s">
        <v>66</v>
      </c>
      <c r="B51" s="23" t="s">
        <v>425</v>
      </c>
      <c r="C51" s="24" t="s">
        <v>1</v>
      </c>
      <c r="D51" s="25">
        <v>702</v>
      </c>
      <c r="E51" s="16">
        <v>100</v>
      </c>
    </row>
    <row r="52" spans="1:5">
      <c r="A52" s="15" t="s">
        <v>424</v>
      </c>
      <c r="B52" s="23" t="s">
        <v>423</v>
      </c>
      <c r="C52" s="24" t="s">
        <v>0</v>
      </c>
      <c r="D52" s="25">
        <v>0</v>
      </c>
      <c r="E52" s="16">
        <v>15</v>
      </c>
    </row>
    <row r="53" spans="1:5" ht="31.5">
      <c r="A53" s="15" t="s">
        <v>4</v>
      </c>
      <c r="B53" s="23" t="s">
        <v>423</v>
      </c>
      <c r="C53" s="24" t="s">
        <v>1</v>
      </c>
      <c r="D53" s="25">
        <v>0</v>
      </c>
      <c r="E53" s="16">
        <v>15</v>
      </c>
    </row>
    <row r="54" spans="1:5">
      <c r="A54" s="15" t="s">
        <v>66</v>
      </c>
      <c r="B54" s="23" t="s">
        <v>423</v>
      </c>
      <c r="C54" s="24" t="s">
        <v>1</v>
      </c>
      <c r="D54" s="25">
        <v>702</v>
      </c>
      <c r="E54" s="16">
        <v>15</v>
      </c>
    </row>
    <row r="55" spans="1:5">
      <c r="A55" s="15" t="s">
        <v>422</v>
      </c>
      <c r="B55" s="23" t="s">
        <v>421</v>
      </c>
      <c r="C55" s="24" t="s">
        <v>0</v>
      </c>
      <c r="D55" s="25">
        <v>0</v>
      </c>
      <c r="E55" s="16">
        <v>199.8</v>
      </c>
    </row>
    <row r="56" spans="1:5" ht="31.5">
      <c r="A56" s="15" t="s">
        <v>4</v>
      </c>
      <c r="B56" s="23" t="s">
        <v>421</v>
      </c>
      <c r="C56" s="24" t="s">
        <v>1</v>
      </c>
      <c r="D56" s="25">
        <v>0</v>
      </c>
      <c r="E56" s="16">
        <v>199.8</v>
      </c>
    </row>
    <row r="57" spans="1:5">
      <c r="A57" s="15" t="s">
        <v>66</v>
      </c>
      <c r="B57" s="23" t="s">
        <v>421</v>
      </c>
      <c r="C57" s="24" t="s">
        <v>1</v>
      </c>
      <c r="D57" s="25">
        <v>702</v>
      </c>
      <c r="E57" s="16">
        <v>199.8</v>
      </c>
    </row>
    <row r="58" spans="1:5" ht="17.45" customHeight="1">
      <c r="A58" s="15" t="s">
        <v>143</v>
      </c>
      <c r="B58" s="23" t="s">
        <v>420</v>
      </c>
      <c r="C58" s="24" t="s">
        <v>0</v>
      </c>
      <c r="D58" s="25">
        <v>0</v>
      </c>
      <c r="E58" s="16">
        <v>51.3</v>
      </c>
    </row>
    <row r="59" spans="1:5" ht="31.5">
      <c r="A59" s="15" t="s">
        <v>4</v>
      </c>
      <c r="B59" s="23" t="s">
        <v>420</v>
      </c>
      <c r="C59" s="24" t="s">
        <v>1</v>
      </c>
      <c r="D59" s="25">
        <v>0</v>
      </c>
      <c r="E59" s="16">
        <v>51.3</v>
      </c>
    </row>
    <row r="60" spans="1:5" ht="31.5">
      <c r="A60" s="15" t="s">
        <v>70</v>
      </c>
      <c r="B60" s="23" t="s">
        <v>420</v>
      </c>
      <c r="C60" s="24" t="s">
        <v>1</v>
      </c>
      <c r="D60" s="25">
        <v>705</v>
      </c>
      <c r="E60" s="16">
        <v>51.3</v>
      </c>
    </row>
    <row r="61" spans="1:5">
      <c r="A61" s="15" t="s">
        <v>141</v>
      </c>
      <c r="B61" s="23" t="s">
        <v>419</v>
      </c>
      <c r="C61" s="24" t="s">
        <v>0</v>
      </c>
      <c r="D61" s="25">
        <v>0</v>
      </c>
      <c r="E61" s="16">
        <v>27561.7</v>
      </c>
    </row>
    <row r="62" spans="1:5" ht="31.5">
      <c r="A62" s="15" t="s">
        <v>4</v>
      </c>
      <c r="B62" s="23" t="s">
        <v>419</v>
      </c>
      <c r="C62" s="24" t="s">
        <v>1</v>
      </c>
      <c r="D62" s="25">
        <v>0</v>
      </c>
      <c r="E62" s="16">
        <v>25366.2</v>
      </c>
    </row>
    <row r="63" spans="1:5">
      <c r="A63" s="15" t="s">
        <v>66</v>
      </c>
      <c r="B63" s="23" t="s">
        <v>419</v>
      </c>
      <c r="C63" s="24" t="s">
        <v>1</v>
      </c>
      <c r="D63" s="25">
        <v>702</v>
      </c>
      <c r="E63" s="16">
        <v>25366.2</v>
      </c>
    </row>
    <row r="64" spans="1:5">
      <c r="A64" s="15" t="s">
        <v>11</v>
      </c>
      <c r="B64" s="23" t="s">
        <v>419</v>
      </c>
      <c r="C64" s="24" t="s">
        <v>8</v>
      </c>
      <c r="D64" s="25">
        <v>0</v>
      </c>
      <c r="E64" s="16">
        <v>2195.5</v>
      </c>
    </row>
    <row r="65" spans="1:5">
      <c r="A65" s="15" t="s">
        <v>66</v>
      </c>
      <c r="B65" s="23" t="s">
        <v>419</v>
      </c>
      <c r="C65" s="24" t="s">
        <v>8</v>
      </c>
      <c r="D65" s="25">
        <v>702</v>
      </c>
      <c r="E65" s="16">
        <v>2195.5</v>
      </c>
    </row>
    <row r="66" spans="1:5" ht="94.5">
      <c r="A66" s="15" t="s">
        <v>418</v>
      </c>
      <c r="B66" s="23" t="s">
        <v>417</v>
      </c>
      <c r="C66" s="24" t="s">
        <v>0</v>
      </c>
      <c r="D66" s="25">
        <v>0</v>
      </c>
      <c r="E66" s="16">
        <v>335825.9</v>
      </c>
    </row>
    <row r="67" spans="1:5" ht="63">
      <c r="A67" s="15" t="s">
        <v>23</v>
      </c>
      <c r="B67" s="23" t="s">
        <v>417</v>
      </c>
      <c r="C67" s="24" t="s">
        <v>22</v>
      </c>
      <c r="D67" s="25">
        <v>0</v>
      </c>
      <c r="E67" s="16">
        <v>329702.90000000002</v>
      </c>
    </row>
    <row r="68" spans="1:5">
      <c r="A68" s="15" t="s">
        <v>66</v>
      </c>
      <c r="B68" s="23" t="s">
        <v>417</v>
      </c>
      <c r="C68" s="24" t="s">
        <v>22</v>
      </c>
      <c r="D68" s="25">
        <v>702</v>
      </c>
      <c r="E68" s="16">
        <v>329702.90000000002</v>
      </c>
    </row>
    <row r="69" spans="1:5" ht="31.5">
      <c r="A69" s="15" t="s">
        <v>4</v>
      </c>
      <c r="B69" s="23" t="s">
        <v>417</v>
      </c>
      <c r="C69" s="24" t="s">
        <v>1</v>
      </c>
      <c r="D69" s="25">
        <v>0</v>
      </c>
      <c r="E69" s="16">
        <v>6123</v>
      </c>
    </row>
    <row r="70" spans="1:5">
      <c r="A70" s="15" t="s">
        <v>66</v>
      </c>
      <c r="B70" s="23" t="s">
        <v>417</v>
      </c>
      <c r="C70" s="24" t="s">
        <v>1</v>
      </c>
      <c r="D70" s="25">
        <v>702</v>
      </c>
      <c r="E70" s="16">
        <v>6123</v>
      </c>
    </row>
    <row r="71" spans="1:5" ht="47.25">
      <c r="A71" s="15" t="s">
        <v>416</v>
      </c>
      <c r="B71" s="23" t="s">
        <v>414</v>
      </c>
      <c r="C71" s="24" t="s">
        <v>0</v>
      </c>
      <c r="D71" s="25">
        <v>0</v>
      </c>
      <c r="E71" s="16">
        <v>15269.4</v>
      </c>
    </row>
    <row r="72" spans="1:5" ht="31.5">
      <c r="A72" s="15" t="s">
        <v>4</v>
      </c>
      <c r="B72" s="23" t="s">
        <v>414</v>
      </c>
      <c r="C72" s="24" t="s">
        <v>1</v>
      </c>
      <c r="D72" s="25">
        <v>0</v>
      </c>
      <c r="E72" s="16">
        <v>15269.4</v>
      </c>
    </row>
    <row r="73" spans="1:5">
      <c r="A73" s="15" t="s">
        <v>415</v>
      </c>
      <c r="B73" s="23" t="s">
        <v>414</v>
      </c>
      <c r="C73" s="24" t="s">
        <v>1</v>
      </c>
      <c r="D73" s="25">
        <v>1004</v>
      </c>
      <c r="E73" s="16">
        <v>15269.4</v>
      </c>
    </row>
    <row r="74" spans="1:5" ht="63">
      <c r="A74" s="15" t="s">
        <v>413</v>
      </c>
      <c r="B74" s="23" t="s">
        <v>412</v>
      </c>
      <c r="C74" s="24" t="s">
        <v>0</v>
      </c>
      <c r="D74" s="25">
        <v>0</v>
      </c>
      <c r="E74" s="16">
        <v>38</v>
      </c>
    </row>
    <row r="75" spans="1:5" ht="31.5">
      <c r="A75" s="15" t="s">
        <v>4</v>
      </c>
      <c r="B75" s="23" t="s">
        <v>412</v>
      </c>
      <c r="C75" s="24" t="s">
        <v>1</v>
      </c>
      <c r="D75" s="25">
        <v>0</v>
      </c>
      <c r="E75" s="16">
        <v>38</v>
      </c>
    </row>
    <row r="76" spans="1:5">
      <c r="A76" s="15" t="s">
        <v>66</v>
      </c>
      <c r="B76" s="23" t="s">
        <v>412</v>
      </c>
      <c r="C76" s="24" t="s">
        <v>1</v>
      </c>
      <c r="D76" s="25">
        <v>702</v>
      </c>
      <c r="E76" s="16">
        <v>38</v>
      </c>
    </row>
    <row r="77" spans="1:5" ht="47.25">
      <c r="A77" s="15" t="s">
        <v>411</v>
      </c>
      <c r="B77" s="23" t="s">
        <v>410</v>
      </c>
      <c r="C77" s="24" t="s">
        <v>0</v>
      </c>
      <c r="D77" s="25">
        <v>0</v>
      </c>
      <c r="E77" s="16">
        <v>30</v>
      </c>
    </row>
    <row r="78" spans="1:5" ht="31.5">
      <c r="A78" s="15" t="s">
        <v>4</v>
      </c>
      <c r="B78" s="23" t="s">
        <v>410</v>
      </c>
      <c r="C78" s="24" t="s">
        <v>1</v>
      </c>
      <c r="D78" s="25">
        <v>0</v>
      </c>
      <c r="E78" s="16">
        <v>30</v>
      </c>
    </row>
    <row r="79" spans="1:5">
      <c r="A79" s="15" t="s">
        <v>66</v>
      </c>
      <c r="B79" s="23" t="s">
        <v>410</v>
      </c>
      <c r="C79" s="24" t="s">
        <v>1</v>
      </c>
      <c r="D79" s="25">
        <v>702</v>
      </c>
      <c r="E79" s="16">
        <v>30</v>
      </c>
    </row>
    <row r="80" spans="1:5" ht="47.25">
      <c r="A80" s="15" t="s">
        <v>409</v>
      </c>
      <c r="B80" s="23" t="s">
        <v>408</v>
      </c>
      <c r="C80" s="24" t="s">
        <v>0</v>
      </c>
      <c r="D80" s="25">
        <v>0</v>
      </c>
      <c r="E80" s="16">
        <v>185</v>
      </c>
    </row>
    <row r="81" spans="1:5" ht="31.5">
      <c r="A81" s="15" t="s">
        <v>4</v>
      </c>
      <c r="B81" s="23" t="s">
        <v>408</v>
      </c>
      <c r="C81" s="24" t="s">
        <v>1</v>
      </c>
      <c r="D81" s="25">
        <v>0</v>
      </c>
      <c r="E81" s="16">
        <v>185</v>
      </c>
    </row>
    <row r="82" spans="1:5">
      <c r="A82" s="15" t="s">
        <v>66</v>
      </c>
      <c r="B82" s="23" t="s">
        <v>408</v>
      </c>
      <c r="C82" s="24" t="s">
        <v>1</v>
      </c>
      <c r="D82" s="25">
        <v>702</v>
      </c>
      <c r="E82" s="16">
        <v>185</v>
      </c>
    </row>
    <row r="83" spans="1:5" ht="31.5">
      <c r="A83" s="15" t="s">
        <v>407</v>
      </c>
      <c r="B83" s="23" t="s">
        <v>406</v>
      </c>
      <c r="C83" s="24" t="s">
        <v>0</v>
      </c>
      <c r="D83" s="25">
        <v>0</v>
      </c>
      <c r="E83" s="16">
        <v>28210.9</v>
      </c>
    </row>
    <row r="84" spans="1:5" ht="31.5">
      <c r="A84" s="15" t="s">
        <v>405</v>
      </c>
      <c r="B84" s="23" t="s">
        <v>404</v>
      </c>
      <c r="C84" s="24" t="s">
        <v>0</v>
      </c>
      <c r="D84" s="25">
        <v>0</v>
      </c>
      <c r="E84" s="16">
        <v>78</v>
      </c>
    </row>
    <row r="85" spans="1:5" ht="31.5">
      <c r="A85" s="15" t="s">
        <v>4</v>
      </c>
      <c r="B85" s="23" t="s">
        <v>404</v>
      </c>
      <c r="C85" s="24" t="s">
        <v>1</v>
      </c>
      <c r="D85" s="25">
        <v>0</v>
      </c>
      <c r="E85" s="16">
        <v>78</v>
      </c>
    </row>
    <row r="86" spans="1:5">
      <c r="A86" s="15" t="s">
        <v>65</v>
      </c>
      <c r="B86" s="23" t="s">
        <v>404</v>
      </c>
      <c r="C86" s="24" t="s">
        <v>1</v>
      </c>
      <c r="D86" s="25">
        <v>703</v>
      </c>
      <c r="E86" s="16">
        <v>78</v>
      </c>
    </row>
    <row r="87" spans="1:5">
      <c r="A87" s="15" t="s">
        <v>386</v>
      </c>
      <c r="B87" s="23" t="s">
        <v>403</v>
      </c>
      <c r="C87" s="24" t="s">
        <v>0</v>
      </c>
      <c r="D87" s="25">
        <v>0</v>
      </c>
      <c r="E87" s="16">
        <v>15</v>
      </c>
    </row>
    <row r="88" spans="1:5" ht="31.5">
      <c r="A88" s="15" t="s">
        <v>4</v>
      </c>
      <c r="B88" s="23" t="s">
        <v>403</v>
      </c>
      <c r="C88" s="24" t="s">
        <v>1</v>
      </c>
      <c r="D88" s="25">
        <v>0</v>
      </c>
      <c r="E88" s="16">
        <v>15</v>
      </c>
    </row>
    <row r="89" spans="1:5">
      <c r="A89" s="15" t="s">
        <v>65</v>
      </c>
      <c r="B89" s="23" t="s">
        <v>403</v>
      </c>
      <c r="C89" s="24" t="s">
        <v>1</v>
      </c>
      <c r="D89" s="25">
        <v>703</v>
      </c>
      <c r="E89" s="16">
        <v>15</v>
      </c>
    </row>
    <row r="90" spans="1:5">
      <c r="A90" s="15" t="s">
        <v>141</v>
      </c>
      <c r="B90" s="23" t="s">
        <v>402</v>
      </c>
      <c r="C90" s="24" t="s">
        <v>0</v>
      </c>
      <c r="D90" s="25">
        <v>0</v>
      </c>
      <c r="E90" s="16">
        <v>28117.9</v>
      </c>
    </row>
    <row r="91" spans="1:5" ht="63">
      <c r="A91" s="15" t="s">
        <v>23</v>
      </c>
      <c r="B91" s="23" t="s">
        <v>402</v>
      </c>
      <c r="C91" s="24" t="s">
        <v>22</v>
      </c>
      <c r="D91" s="25">
        <v>0</v>
      </c>
      <c r="E91" s="16">
        <v>25320.6</v>
      </c>
    </row>
    <row r="92" spans="1:5">
      <c r="A92" s="15" t="s">
        <v>65</v>
      </c>
      <c r="B92" s="23" t="s">
        <v>402</v>
      </c>
      <c r="C92" s="24" t="s">
        <v>22</v>
      </c>
      <c r="D92" s="25">
        <v>703</v>
      </c>
      <c r="E92" s="16">
        <v>25320.6</v>
      </c>
    </row>
    <row r="93" spans="1:5" ht="31.5">
      <c r="A93" s="15" t="s">
        <v>4</v>
      </c>
      <c r="B93" s="23" t="s">
        <v>402</v>
      </c>
      <c r="C93" s="24" t="s">
        <v>1</v>
      </c>
      <c r="D93" s="25">
        <v>0</v>
      </c>
      <c r="E93" s="16">
        <v>2450.9</v>
      </c>
    </row>
    <row r="94" spans="1:5">
      <c r="A94" s="15" t="s">
        <v>65</v>
      </c>
      <c r="B94" s="23" t="s">
        <v>402</v>
      </c>
      <c r="C94" s="24" t="s">
        <v>1</v>
      </c>
      <c r="D94" s="25">
        <v>703</v>
      </c>
      <c r="E94" s="16">
        <v>2450.9</v>
      </c>
    </row>
    <row r="95" spans="1:5">
      <c r="A95" s="15" t="s">
        <v>11</v>
      </c>
      <c r="B95" s="23" t="s">
        <v>402</v>
      </c>
      <c r="C95" s="24" t="s">
        <v>8</v>
      </c>
      <c r="D95" s="25">
        <v>0</v>
      </c>
      <c r="E95" s="16">
        <v>346.4</v>
      </c>
    </row>
    <row r="96" spans="1:5">
      <c r="A96" s="15" t="s">
        <v>65</v>
      </c>
      <c r="B96" s="23" t="s">
        <v>402</v>
      </c>
      <c r="C96" s="24" t="s">
        <v>8</v>
      </c>
      <c r="D96" s="25">
        <v>703</v>
      </c>
      <c r="E96" s="16">
        <v>346.4</v>
      </c>
    </row>
    <row r="97" spans="1:5" ht="47.25">
      <c r="A97" s="15" t="s">
        <v>401</v>
      </c>
      <c r="B97" s="23" t="s">
        <v>400</v>
      </c>
      <c r="C97" s="24" t="s">
        <v>0</v>
      </c>
      <c r="D97" s="25">
        <v>0</v>
      </c>
      <c r="E97" s="16">
        <v>12164.2</v>
      </c>
    </row>
    <row r="98" spans="1:5" ht="31.5">
      <c r="A98" s="15" t="s">
        <v>399</v>
      </c>
      <c r="B98" s="23" t="s">
        <v>398</v>
      </c>
      <c r="C98" s="24" t="s">
        <v>0</v>
      </c>
      <c r="D98" s="25">
        <v>0</v>
      </c>
      <c r="E98" s="16">
        <v>8458.7000000000007</v>
      </c>
    </row>
    <row r="99" spans="1:5" ht="31.5">
      <c r="A99" s="15" t="s">
        <v>200</v>
      </c>
      <c r="B99" s="23" t="s">
        <v>397</v>
      </c>
      <c r="C99" s="24" t="s">
        <v>0</v>
      </c>
      <c r="D99" s="25">
        <v>0</v>
      </c>
      <c r="E99" s="16">
        <v>2513.1</v>
      </c>
    </row>
    <row r="100" spans="1:5" ht="63">
      <c r="A100" s="15" t="s">
        <v>23</v>
      </c>
      <c r="B100" s="23" t="s">
        <v>397</v>
      </c>
      <c r="C100" s="24" t="s">
        <v>22</v>
      </c>
      <c r="D100" s="25">
        <v>0</v>
      </c>
      <c r="E100" s="16">
        <v>2188.1</v>
      </c>
    </row>
    <row r="101" spans="1:5">
      <c r="A101" s="15" t="s">
        <v>169</v>
      </c>
      <c r="B101" s="23" t="s">
        <v>397</v>
      </c>
      <c r="C101" s="24" t="s">
        <v>22</v>
      </c>
      <c r="D101" s="25">
        <v>709</v>
      </c>
      <c r="E101" s="16">
        <v>2188.1</v>
      </c>
    </row>
    <row r="102" spans="1:5" ht="31.5">
      <c r="A102" s="15" t="s">
        <v>4</v>
      </c>
      <c r="B102" s="23" t="s">
        <v>397</v>
      </c>
      <c r="C102" s="24" t="s">
        <v>1</v>
      </c>
      <c r="D102" s="25">
        <v>0</v>
      </c>
      <c r="E102" s="16">
        <v>321.10000000000002</v>
      </c>
    </row>
    <row r="103" spans="1:5">
      <c r="A103" s="15" t="s">
        <v>169</v>
      </c>
      <c r="B103" s="23" t="s">
        <v>397</v>
      </c>
      <c r="C103" s="24" t="s">
        <v>1</v>
      </c>
      <c r="D103" s="25">
        <v>709</v>
      </c>
      <c r="E103" s="16">
        <v>321.10000000000002</v>
      </c>
    </row>
    <row r="104" spans="1:5">
      <c r="A104" s="15" t="s">
        <v>11</v>
      </c>
      <c r="B104" s="23" t="s">
        <v>397</v>
      </c>
      <c r="C104" s="24" t="s">
        <v>8</v>
      </c>
      <c r="D104" s="25">
        <v>0</v>
      </c>
      <c r="E104" s="16">
        <v>3.9</v>
      </c>
    </row>
    <row r="105" spans="1:5">
      <c r="A105" s="15" t="s">
        <v>169</v>
      </c>
      <c r="B105" s="23" t="s">
        <v>397</v>
      </c>
      <c r="C105" s="24" t="s">
        <v>8</v>
      </c>
      <c r="D105" s="25">
        <v>709</v>
      </c>
      <c r="E105" s="16">
        <v>3.9</v>
      </c>
    </row>
    <row r="106" spans="1:5">
      <c r="A106" s="15" t="s">
        <v>141</v>
      </c>
      <c r="B106" s="23" t="s">
        <v>396</v>
      </c>
      <c r="C106" s="24" t="s">
        <v>0</v>
      </c>
      <c r="D106" s="25">
        <v>0</v>
      </c>
      <c r="E106" s="16">
        <v>5945.6</v>
      </c>
    </row>
    <row r="107" spans="1:5" ht="63">
      <c r="A107" s="15" t="s">
        <v>23</v>
      </c>
      <c r="B107" s="23" t="s">
        <v>396</v>
      </c>
      <c r="C107" s="24" t="s">
        <v>22</v>
      </c>
      <c r="D107" s="25">
        <v>0</v>
      </c>
      <c r="E107" s="16">
        <v>5875.6</v>
      </c>
    </row>
    <row r="108" spans="1:5">
      <c r="A108" s="15" t="s">
        <v>169</v>
      </c>
      <c r="B108" s="23" t="s">
        <v>396</v>
      </c>
      <c r="C108" s="24" t="s">
        <v>22</v>
      </c>
      <c r="D108" s="25">
        <v>709</v>
      </c>
      <c r="E108" s="16">
        <v>5875.6</v>
      </c>
    </row>
    <row r="109" spans="1:5" ht="31.5">
      <c r="A109" s="15" t="s">
        <v>4</v>
      </c>
      <c r="B109" s="23" t="s">
        <v>396</v>
      </c>
      <c r="C109" s="24" t="s">
        <v>1</v>
      </c>
      <c r="D109" s="25">
        <v>0</v>
      </c>
      <c r="E109" s="16">
        <v>70</v>
      </c>
    </row>
    <row r="110" spans="1:5">
      <c r="A110" s="15" t="s">
        <v>169</v>
      </c>
      <c r="B110" s="23" t="s">
        <v>396</v>
      </c>
      <c r="C110" s="24" t="s">
        <v>1</v>
      </c>
      <c r="D110" s="25">
        <v>709</v>
      </c>
      <c r="E110" s="16">
        <v>70</v>
      </c>
    </row>
    <row r="111" spans="1:5" ht="31.5">
      <c r="A111" s="15" t="s">
        <v>395</v>
      </c>
      <c r="B111" s="23" t="s">
        <v>394</v>
      </c>
      <c r="C111" s="24" t="s">
        <v>0</v>
      </c>
      <c r="D111" s="25">
        <v>0</v>
      </c>
      <c r="E111" s="16">
        <v>10</v>
      </c>
    </row>
    <row r="112" spans="1:5" ht="63">
      <c r="A112" s="15" t="s">
        <v>393</v>
      </c>
      <c r="B112" s="23" t="s">
        <v>392</v>
      </c>
      <c r="C112" s="24" t="s">
        <v>0</v>
      </c>
      <c r="D112" s="25">
        <v>0</v>
      </c>
      <c r="E112" s="16">
        <v>10</v>
      </c>
    </row>
    <row r="113" spans="1:5" ht="31.5">
      <c r="A113" s="15" t="s">
        <v>4</v>
      </c>
      <c r="B113" s="23" t="s">
        <v>392</v>
      </c>
      <c r="C113" s="24" t="s">
        <v>1</v>
      </c>
      <c r="D113" s="25">
        <v>0</v>
      </c>
      <c r="E113" s="16">
        <v>10</v>
      </c>
    </row>
    <row r="114" spans="1:5">
      <c r="A114" s="15" t="s">
        <v>169</v>
      </c>
      <c r="B114" s="23" t="s">
        <v>392</v>
      </c>
      <c r="C114" s="24" t="s">
        <v>1</v>
      </c>
      <c r="D114" s="25">
        <v>709</v>
      </c>
      <c r="E114" s="16">
        <v>10</v>
      </c>
    </row>
    <row r="115" spans="1:5" ht="32.450000000000003" customHeight="1">
      <c r="A115" s="15" t="s">
        <v>391</v>
      </c>
      <c r="B115" s="23" t="s">
        <v>390</v>
      </c>
      <c r="C115" s="24" t="s">
        <v>0</v>
      </c>
      <c r="D115" s="25">
        <v>0</v>
      </c>
      <c r="E115" s="16">
        <v>964.7</v>
      </c>
    </row>
    <row r="116" spans="1:5" ht="63">
      <c r="A116" s="15" t="s">
        <v>312</v>
      </c>
      <c r="B116" s="23" t="s">
        <v>389</v>
      </c>
      <c r="C116" s="24" t="s">
        <v>0</v>
      </c>
      <c r="D116" s="25">
        <v>0</v>
      </c>
      <c r="E116" s="16">
        <v>964.7</v>
      </c>
    </row>
    <row r="117" spans="1:5" ht="31.5">
      <c r="A117" s="15" t="s">
        <v>4</v>
      </c>
      <c r="B117" s="23" t="s">
        <v>389</v>
      </c>
      <c r="C117" s="24" t="s">
        <v>1</v>
      </c>
      <c r="D117" s="25">
        <v>0</v>
      </c>
      <c r="E117" s="16">
        <v>955.7</v>
      </c>
    </row>
    <row r="118" spans="1:5">
      <c r="A118" s="15" t="s">
        <v>169</v>
      </c>
      <c r="B118" s="23" t="s">
        <v>389</v>
      </c>
      <c r="C118" s="24" t="s">
        <v>1</v>
      </c>
      <c r="D118" s="25">
        <v>709</v>
      </c>
      <c r="E118" s="16">
        <v>955.7</v>
      </c>
    </row>
    <row r="119" spans="1:5">
      <c r="A119" s="15" t="s">
        <v>86</v>
      </c>
      <c r="B119" s="23" t="s">
        <v>389</v>
      </c>
      <c r="C119" s="24" t="s">
        <v>84</v>
      </c>
      <c r="D119" s="25">
        <v>0</v>
      </c>
      <c r="E119" s="16">
        <v>9</v>
      </c>
    </row>
    <row r="120" spans="1:5">
      <c r="A120" s="15" t="s">
        <v>66</v>
      </c>
      <c r="B120" s="23" t="s">
        <v>389</v>
      </c>
      <c r="C120" s="24" t="s">
        <v>84</v>
      </c>
      <c r="D120" s="25">
        <v>702</v>
      </c>
      <c r="E120" s="16">
        <v>9</v>
      </c>
    </row>
    <row r="121" spans="1:5" ht="18.600000000000001" customHeight="1">
      <c r="A121" s="15" t="s">
        <v>388</v>
      </c>
      <c r="B121" s="23" t="s">
        <v>387</v>
      </c>
      <c r="C121" s="24" t="s">
        <v>0</v>
      </c>
      <c r="D121" s="25">
        <v>0</v>
      </c>
      <c r="E121" s="16">
        <v>2730.8</v>
      </c>
    </row>
    <row r="122" spans="1:5">
      <c r="A122" s="15" t="s">
        <v>386</v>
      </c>
      <c r="B122" s="23" t="s">
        <v>385</v>
      </c>
      <c r="C122" s="24" t="s">
        <v>0</v>
      </c>
      <c r="D122" s="25">
        <v>0</v>
      </c>
      <c r="E122" s="16">
        <v>121.1</v>
      </c>
    </row>
    <row r="123" spans="1:5" ht="31.5">
      <c r="A123" s="15" t="s">
        <v>4</v>
      </c>
      <c r="B123" s="23" t="s">
        <v>385</v>
      </c>
      <c r="C123" s="24" t="s">
        <v>1</v>
      </c>
      <c r="D123" s="25">
        <v>0</v>
      </c>
      <c r="E123" s="16">
        <v>121.1</v>
      </c>
    </row>
    <row r="124" spans="1:5">
      <c r="A124" s="15" t="s">
        <v>93</v>
      </c>
      <c r="B124" s="23" t="s">
        <v>385</v>
      </c>
      <c r="C124" s="24" t="s">
        <v>1</v>
      </c>
      <c r="D124" s="25">
        <v>707</v>
      </c>
      <c r="E124" s="16">
        <v>121.1</v>
      </c>
    </row>
    <row r="125" spans="1:5" ht="62.45" customHeight="1">
      <c r="A125" s="15" t="s">
        <v>384</v>
      </c>
      <c r="B125" s="23" t="s">
        <v>383</v>
      </c>
      <c r="C125" s="24" t="s">
        <v>0</v>
      </c>
      <c r="D125" s="25">
        <v>0</v>
      </c>
      <c r="E125" s="16">
        <v>2609.6999999999998</v>
      </c>
    </row>
    <row r="126" spans="1:5" ht="31.5">
      <c r="A126" s="15" t="s">
        <v>4</v>
      </c>
      <c r="B126" s="23" t="s">
        <v>383</v>
      </c>
      <c r="C126" s="24" t="s">
        <v>1</v>
      </c>
      <c r="D126" s="25">
        <v>0</v>
      </c>
      <c r="E126" s="16">
        <v>2609.6999999999998</v>
      </c>
    </row>
    <row r="127" spans="1:5">
      <c r="A127" s="15" t="s">
        <v>93</v>
      </c>
      <c r="B127" s="23" t="s">
        <v>383</v>
      </c>
      <c r="C127" s="24" t="s">
        <v>1</v>
      </c>
      <c r="D127" s="25">
        <v>707</v>
      </c>
      <c r="E127" s="16">
        <v>2609.6999999999998</v>
      </c>
    </row>
    <row r="128" spans="1:5" s="17" customFormat="1" ht="47.25">
      <c r="A128" s="13" t="s">
        <v>382</v>
      </c>
      <c r="B128" s="20" t="s">
        <v>381</v>
      </c>
      <c r="C128" s="21" t="s">
        <v>0</v>
      </c>
      <c r="D128" s="22">
        <v>0</v>
      </c>
      <c r="E128" s="14">
        <v>33499.199999999997</v>
      </c>
    </row>
    <row r="129" spans="1:5" ht="47.25">
      <c r="A129" s="15" t="s">
        <v>380</v>
      </c>
      <c r="B129" s="23" t="s">
        <v>379</v>
      </c>
      <c r="C129" s="24" t="s">
        <v>0</v>
      </c>
      <c r="D129" s="25">
        <v>0</v>
      </c>
      <c r="E129" s="16">
        <v>32408.400000000001</v>
      </c>
    </row>
    <row r="130" spans="1:5">
      <c r="A130" s="15" t="s">
        <v>378</v>
      </c>
      <c r="B130" s="23" t="s">
        <v>377</v>
      </c>
      <c r="C130" s="24" t="s">
        <v>0</v>
      </c>
      <c r="D130" s="25">
        <v>0</v>
      </c>
      <c r="E130" s="16">
        <v>1815.6</v>
      </c>
    </row>
    <row r="131" spans="1:5" ht="17.45" customHeight="1">
      <c r="A131" s="15" t="s">
        <v>143</v>
      </c>
      <c r="B131" s="23" t="s">
        <v>376</v>
      </c>
      <c r="C131" s="24" t="s">
        <v>0</v>
      </c>
      <c r="D131" s="25">
        <v>0</v>
      </c>
      <c r="E131" s="16">
        <v>10</v>
      </c>
    </row>
    <row r="132" spans="1:5" ht="31.5">
      <c r="A132" s="15" t="s">
        <v>4</v>
      </c>
      <c r="B132" s="23" t="s">
        <v>376</v>
      </c>
      <c r="C132" s="24" t="s">
        <v>1</v>
      </c>
      <c r="D132" s="25">
        <v>0</v>
      </c>
      <c r="E132" s="16">
        <v>10</v>
      </c>
    </row>
    <row r="133" spans="1:5" ht="31.5">
      <c r="A133" s="15" t="s">
        <v>70</v>
      </c>
      <c r="B133" s="23" t="s">
        <v>376</v>
      </c>
      <c r="C133" s="24" t="s">
        <v>1</v>
      </c>
      <c r="D133" s="25">
        <v>705</v>
      </c>
      <c r="E133" s="16">
        <v>10</v>
      </c>
    </row>
    <row r="134" spans="1:5">
      <c r="A134" s="15" t="s">
        <v>141</v>
      </c>
      <c r="B134" s="23" t="s">
        <v>375</v>
      </c>
      <c r="C134" s="24" t="s">
        <v>0</v>
      </c>
      <c r="D134" s="25">
        <v>0</v>
      </c>
      <c r="E134" s="16">
        <v>1805.6</v>
      </c>
    </row>
    <row r="135" spans="1:5" ht="63">
      <c r="A135" s="15" t="s">
        <v>23</v>
      </c>
      <c r="B135" s="23" t="s">
        <v>375</v>
      </c>
      <c r="C135" s="24" t="s">
        <v>22</v>
      </c>
      <c r="D135" s="25">
        <v>0</v>
      </c>
      <c r="E135" s="16">
        <v>1583.6</v>
      </c>
    </row>
    <row r="136" spans="1:5">
      <c r="A136" s="15" t="s">
        <v>69</v>
      </c>
      <c r="B136" s="23" t="s">
        <v>375</v>
      </c>
      <c r="C136" s="24" t="s">
        <v>22</v>
      </c>
      <c r="D136" s="25">
        <v>801</v>
      </c>
      <c r="E136" s="16">
        <v>1583.6</v>
      </c>
    </row>
    <row r="137" spans="1:5" ht="31.5">
      <c r="A137" s="15" t="s">
        <v>4</v>
      </c>
      <c r="B137" s="23" t="s">
        <v>375</v>
      </c>
      <c r="C137" s="24" t="s">
        <v>1</v>
      </c>
      <c r="D137" s="25">
        <v>0</v>
      </c>
      <c r="E137" s="16">
        <v>214.6</v>
      </c>
    </row>
    <row r="138" spans="1:5">
      <c r="A138" s="15" t="s">
        <v>69</v>
      </c>
      <c r="B138" s="23" t="s">
        <v>375</v>
      </c>
      <c r="C138" s="24" t="s">
        <v>1</v>
      </c>
      <c r="D138" s="25">
        <v>801</v>
      </c>
      <c r="E138" s="16">
        <v>214.6</v>
      </c>
    </row>
    <row r="139" spans="1:5">
      <c r="A139" s="15" t="s">
        <v>11</v>
      </c>
      <c r="B139" s="23" t="s">
        <v>375</v>
      </c>
      <c r="C139" s="24" t="s">
        <v>8</v>
      </c>
      <c r="D139" s="25">
        <v>0</v>
      </c>
      <c r="E139" s="16">
        <v>7.4</v>
      </c>
    </row>
    <row r="140" spans="1:5">
      <c r="A140" s="15" t="s">
        <v>69</v>
      </c>
      <c r="B140" s="23" t="s">
        <v>375</v>
      </c>
      <c r="C140" s="24" t="s">
        <v>8</v>
      </c>
      <c r="D140" s="25">
        <v>801</v>
      </c>
      <c r="E140" s="16">
        <v>7.4</v>
      </c>
    </row>
    <row r="141" spans="1:5" ht="31.5">
      <c r="A141" s="15" t="s">
        <v>374</v>
      </c>
      <c r="B141" s="23" t="s">
        <v>373</v>
      </c>
      <c r="C141" s="24" t="s">
        <v>0</v>
      </c>
      <c r="D141" s="25">
        <v>0</v>
      </c>
      <c r="E141" s="16">
        <v>15997.7</v>
      </c>
    </row>
    <row r="142" spans="1:5" ht="18" customHeight="1">
      <c r="A142" s="15" t="s">
        <v>143</v>
      </c>
      <c r="B142" s="23" t="s">
        <v>372</v>
      </c>
      <c r="C142" s="24" t="s">
        <v>0</v>
      </c>
      <c r="D142" s="25">
        <v>0</v>
      </c>
      <c r="E142" s="16">
        <v>10</v>
      </c>
    </row>
    <row r="143" spans="1:5" ht="31.5">
      <c r="A143" s="15" t="s">
        <v>4</v>
      </c>
      <c r="B143" s="23" t="s">
        <v>372</v>
      </c>
      <c r="C143" s="24" t="s">
        <v>1</v>
      </c>
      <c r="D143" s="25">
        <v>0</v>
      </c>
      <c r="E143" s="16">
        <v>10</v>
      </c>
    </row>
    <row r="144" spans="1:5" ht="31.5">
      <c r="A144" s="15" t="s">
        <v>70</v>
      </c>
      <c r="B144" s="23" t="s">
        <v>372</v>
      </c>
      <c r="C144" s="24" t="s">
        <v>1</v>
      </c>
      <c r="D144" s="25">
        <v>705</v>
      </c>
      <c r="E144" s="16">
        <v>10</v>
      </c>
    </row>
    <row r="145" spans="1:5">
      <c r="A145" s="15" t="s">
        <v>141</v>
      </c>
      <c r="B145" s="23" t="s">
        <v>371</v>
      </c>
      <c r="C145" s="24" t="s">
        <v>0</v>
      </c>
      <c r="D145" s="25">
        <v>0</v>
      </c>
      <c r="E145" s="16">
        <v>15933.7</v>
      </c>
    </row>
    <row r="146" spans="1:5" ht="63">
      <c r="A146" s="15" t="s">
        <v>23</v>
      </c>
      <c r="B146" s="23" t="s">
        <v>371</v>
      </c>
      <c r="C146" s="24" t="s">
        <v>22</v>
      </c>
      <c r="D146" s="25">
        <v>0</v>
      </c>
      <c r="E146" s="16">
        <v>13634.2</v>
      </c>
    </row>
    <row r="147" spans="1:5">
      <c r="A147" s="15" t="s">
        <v>69</v>
      </c>
      <c r="B147" s="23" t="s">
        <v>371</v>
      </c>
      <c r="C147" s="24" t="s">
        <v>22</v>
      </c>
      <c r="D147" s="25">
        <v>801</v>
      </c>
      <c r="E147" s="16">
        <v>13634.2</v>
      </c>
    </row>
    <row r="148" spans="1:5" ht="31.5">
      <c r="A148" s="15" t="s">
        <v>4</v>
      </c>
      <c r="B148" s="23" t="s">
        <v>371</v>
      </c>
      <c r="C148" s="24" t="s">
        <v>1</v>
      </c>
      <c r="D148" s="25">
        <v>0</v>
      </c>
      <c r="E148" s="16">
        <v>2286.4</v>
      </c>
    </row>
    <row r="149" spans="1:5">
      <c r="A149" s="15" t="s">
        <v>69</v>
      </c>
      <c r="B149" s="23" t="s">
        <v>371</v>
      </c>
      <c r="C149" s="24" t="s">
        <v>1</v>
      </c>
      <c r="D149" s="25">
        <v>801</v>
      </c>
      <c r="E149" s="16">
        <v>2286.4</v>
      </c>
    </row>
    <row r="150" spans="1:5">
      <c r="A150" s="15" t="s">
        <v>11</v>
      </c>
      <c r="B150" s="23" t="s">
        <v>371</v>
      </c>
      <c r="C150" s="24" t="s">
        <v>8</v>
      </c>
      <c r="D150" s="25">
        <v>0</v>
      </c>
      <c r="E150" s="16">
        <v>13.1</v>
      </c>
    </row>
    <row r="151" spans="1:5">
      <c r="A151" s="15" t="s">
        <v>69</v>
      </c>
      <c r="B151" s="23" t="s">
        <v>371</v>
      </c>
      <c r="C151" s="24" t="s">
        <v>8</v>
      </c>
      <c r="D151" s="25">
        <v>801</v>
      </c>
      <c r="E151" s="16">
        <v>13.1</v>
      </c>
    </row>
    <row r="152" spans="1:5" ht="63">
      <c r="A152" s="15" t="s">
        <v>370</v>
      </c>
      <c r="B152" s="23" t="s">
        <v>369</v>
      </c>
      <c r="C152" s="24" t="s">
        <v>0</v>
      </c>
      <c r="D152" s="25">
        <v>0</v>
      </c>
      <c r="E152" s="16">
        <v>54</v>
      </c>
    </row>
    <row r="153" spans="1:5" ht="31.5">
      <c r="A153" s="15" t="s">
        <v>4</v>
      </c>
      <c r="B153" s="23" t="s">
        <v>369</v>
      </c>
      <c r="C153" s="24" t="s">
        <v>1</v>
      </c>
      <c r="D153" s="25">
        <v>0</v>
      </c>
      <c r="E153" s="16">
        <v>54</v>
      </c>
    </row>
    <row r="154" spans="1:5">
      <c r="A154" s="15" t="s">
        <v>69</v>
      </c>
      <c r="B154" s="23" t="s">
        <v>369</v>
      </c>
      <c r="C154" s="24" t="s">
        <v>1</v>
      </c>
      <c r="D154" s="25">
        <v>801</v>
      </c>
      <c r="E154" s="16">
        <v>54</v>
      </c>
    </row>
    <row r="155" spans="1:5" ht="31.5">
      <c r="A155" s="15" t="s">
        <v>368</v>
      </c>
      <c r="B155" s="23" t="s">
        <v>367</v>
      </c>
      <c r="C155" s="24" t="s">
        <v>0</v>
      </c>
      <c r="D155" s="25">
        <v>0</v>
      </c>
      <c r="E155" s="16">
        <v>9246.2999999999993</v>
      </c>
    </row>
    <row r="156" spans="1:5" ht="47.25">
      <c r="A156" s="15" t="s">
        <v>366</v>
      </c>
      <c r="B156" s="23" t="s">
        <v>365</v>
      </c>
      <c r="C156" s="24" t="s">
        <v>0</v>
      </c>
      <c r="D156" s="25">
        <v>0</v>
      </c>
      <c r="E156" s="16">
        <v>222</v>
      </c>
    </row>
    <row r="157" spans="1:5" ht="31.5">
      <c r="A157" s="15" t="s">
        <v>4</v>
      </c>
      <c r="B157" s="23" t="s">
        <v>365</v>
      </c>
      <c r="C157" s="24" t="s">
        <v>1</v>
      </c>
      <c r="D157" s="25">
        <v>0</v>
      </c>
      <c r="E157" s="16">
        <v>222</v>
      </c>
    </row>
    <row r="158" spans="1:5">
      <c r="A158" s="15" t="s">
        <v>69</v>
      </c>
      <c r="B158" s="23" t="s">
        <v>365</v>
      </c>
      <c r="C158" s="24" t="s">
        <v>1</v>
      </c>
      <c r="D158" s="25">
        <v>801</v>
      </c>
      <c r="E158" s="16">
        <v>222</v>
      </c>
    </row>
    <row r="159" spans="1:5" ht="18.600000000000001" customHeight="1">
      <c r="A159" s="15" t="s">
        <v>143</v>
      </c>
      <c r="B159" s="23" t="s">
        <v>364</v>
      </c>
      <c r="C159" s="24" t="s">
        <v>0</v>
      </c>
      <c r="D159" s="25">
        <v>0</v>
      </c>
      <c r="E159" s="16">
        <v>10</v>
      </c>
    </row>
    <row r="160" spans="1:5" ht="31.5">
      <c r="A160" s="15" t="s">
        <v>4</v>
      </c>
      <c r="B160" s="23" t="s">
        <v>364</v>
      </c>
      <c r="C160" s="24" t="s">
        <v>1</v>
      </c>
      <c r="D160" s="25">
        <v>0</v>
      </c>
      <c r="E160" s="16">
        <v>10</v>
      </c>
    </row>
    <row r="161" spans="1:5" ht="31.5">
      <c r="A161" s="15" t="s">
        <v>70</v>
      </c>
      <c r="B161" s="23" t="s">
        <v>364</v>
      </c>
      <c r="C161" s="24" t="s">
        <v>1</v>
      </c>
      <c r="D161" s="25">
        <v>705</v>
      </c>
      <c r="E161" s="16">
        <v>10</v>
      </c>
    </row>
    <row r="162" spans="1:5">
      <c r="A162" s="15" t="s">
        <v>141</v>
      </c>
      <c r="B162" s="23" t="s">
        <v>363</v>
      </c>
      <c r="C162" s="24" t="s">
        <v>0</v>
      </c>
      <c r="D162" s="25">
        <v>0</v>
      </c>
      <c r="E162" s="16">
        <v>9014.2999999999993</v>
      </c>
    </row>
    <row r="163" spans="1:5" ht="63">
      <c r="A163" s="15" t="s">
        <v>23</v>
      </c>
      <c r="B163" s="23" t="s">
        <v>363</v>
      </c>
      <c r="C163" s="24" t="s">
        <v>22</v>
      </c>
      <c r="D163" s="25">
        <v>0</v>
      </c>
      <c r="E163" s="16">
        <v>8102.8</v>
      </c>
    </row>
    <row r="164" spans="1:5">
      <c r="A164" s="15" t="s">
        <v>69</v>
      </c>
      <c r="B164" s="23" t="s">
        <v>363</v>
      </c>
      <c r="C164" s="24" t="s">
        <v>22</v>
      </c>
      <c r="D164" s="25">
        <v>801</v>
      </c>
      <c r="E164" s="16">
        <v>8102.8</v>
      </c>
    </row>
    <row r="165" spans="1:5" ht="31.5">
      <c r="A165" s="15" t="s">
        <v>4</v>
      </c>
      <c r="B165" s="23" t="s">
        <v>363</v>
      </c>
      <c r="C165" s="24" t="s">
        <v>1</v>
      </c>
      <c r="D165" s="25">
        <v>0</v>
      </c>
      <c r="E165" s="16">
        <v>891.7</v>
      </c>
    </row>
    <row r="166" spans="1:5">
      <c r="A166" s="15" t="s">
        <v>69</v>
      </c>
      <c r="B166" s="23" t="s">
        <v>363</v>
      </c>
      <c r="C166" s="24" t="s">
        <v>1</v>
      </c>
      <c r="D166" s="25">
        <v>801</v>
      </c>
      <c r="E166" s="16">
        <v>891.7</v>
      </c>
    </row>
    <row r="167" spans="1:5">
      <c r="A167" s="15" t="s">
        <v>11</v>
      </c>
      <c r="B167" s="23" t="s">
        <v>363</v>
      </c>
      <c r="C167" s="24" t="s">
        <v>8</v>
      </c>
      <c r="D167" s="25">
        <v>0</v>
      </c>
      <c r="E167" s="16">
        <v>19.8</v>
      </c>
    </row>
    <row r="168" spans="1:5">
      <c r="A168" s="15" t="s">
        <v>69</v>
      </c>
      <c r="B168" s="23" t="s">
        <v>363</v>
      </c>
      <c r="C168" s="24" t="s">
        <v>8</v>
      </c>
      <c r="D168" s="25">
        <v>801</v>
      </c>
      <c r="E168" s="16">
        <v>19.8</v>
      </c>
    </row>
    <row r="169" spans="1:5" ht="31.5">
      <c r="A169" s="15" t="s">
        <v>362</v>
      </c>
      <c r="B169" s="23" t="s">
        <v>361</v>
      </c>
      <c r="C169" s="24" t="s">
        <v>0</v>
      </c>
      <c r="D169" s="25">
        <v>0</v>
      </c>
      <c r="E169" s="16">
        <v>5348.8</v>
      </c>
    </row>
    <row r="170" spans="1:5">
      <c r="A170" s="15" t="s">
        <v>360</v>
      </c>
      <c r="B170" s="23" t="s">
        <v>359</v>
      </c>
      <c r="C170" s="24" t="s">
        <v>0</v>
      </c>
      <c r="D170" s="25">
        <v>0</v>
      </c>
      <c r="E170" s="16">
        <v>14.4</v>
      </c>
    </row>
    <row r="171" spans="1:5">
      <c r="A171" s="15" t="s">
        <v>86</v>
      </c>
      <c r="B171" s="23" t="s">
        <v>359</v>
      </c>
      <c r="C171" s="24" t="s">
        <v>84</v>
      </c>
      <c r="D171" s="25">
        <v>0</v>
      </c>
      <c r="E171" s="16">
        <v>14.4</v>
      </c>
    </row>
    <row r="172" spans="1:5">
      <c r="A172" s="15" t="s">
        <v>65</v>
      </c>
      <c r="B172" s="23" t="s">
        <v>359</v>
      </c>
      <c r="C172" s="24" t="s">
        <v>84</v>
      </c>
      <c r="D172" s="25">
        <v>703</v>
      </c>
      <c r="E172" s="16">
        <v>14.4</v>
      </c>
    </row>
    <row r="173" spans="1:5" ht="19.149999999999999" customHeight="1">
      <c r="A173" s="15" t="s">
        <v>143</v>
      </c>
      <c r="B173" s="23" t="s">
        <v>358</v>
      </c>
      <c r="C173" s="24" t="s">
        <v>0</v>
      </c>
      <c r="D173" s="25">
        <v>0</v>
      </c>
      <c r="E173" s="16">
        <v>16</v>
      </c>
    </row>
    <row r="174" spans="1:5" ht="31.5">
      <c r="A174" s="15" t="s">
        <v>4</v>
      </c>
      <c r="B174" s="23" t="s">
        <v>358</v>
      </c>
      <c r="C174" s="24" t="s">
        <v>1</v>
      </c>
      <c r="D174" s="25">
        <v>0</v>
      </c>
      <c r="E174" s="16">
        <v>16</v>
      </c>
    </row>
    <row r="175" spans="1:5" ht="31.5">
      <c r="A175" s="15" t="s">
        <v>70</v>
      </c>
      <c r="B175" s="23" t="s">
        <v>358</v>
      </c>
      <c r="C175" s="24" t="s">
        <v>1</v>
      </c>
      <c r="D175" s="25">
        <v>705</v>
      </c>
      <c r="E175" s="16">
        <v>16</v>
      </c>
    </row>
    <row r="176" spans="1:5">
      <c r="A176" s="15" t="s">
        <v>141</v>
      </c>
      <c r="B176" s="23" t="s">
        <v>357</v>
      </c>
      <c r="C176" s="24" t="s">
        <v>0</v>
      </c>
      <c r="D176" s="25">
        <v>0</v>
      </c>
      <c r="E176" s="16">
        <v>5318.4</v>
      </c>
    </row>
    <row r="177" spans="1:5" ht="63">
      <c r="A177" s="15" t="s">
        <v>23</v>
      </c>
      <c r="B177" s="23" t="s">
        <v>357</v>
      </c>
      <c r="C177" s="24" t="s">
        <v>22</v>
      </c>
      <c r="D177" s="25">
        <v>0</v>
      </c>
      <c r="E177" s="16">
        <v>4951.8</v>
      </c>
    </row>
    <row r="178" spans="1:5">
      <c r="A178" s="15" t="s">
        <v>65</v>
      </c>
      <c r="B178" s="23" t="s">
        <v>357</v>
      </c>
      <c r="C178" s="24" t="s">
        <v>22</v>
      </c>
      <c r="D178" s="25">
        <v>703</v>
      </c>
      <c r="E178" s="16">
        <v>4951.8</v>
      </c>
    </row>
    <row r="179" spans="1:5" ht="31.5">
      <c r="A179" s="15" t="s">
        <v>4</v>
      </c>
      <c r="B179" s="23" t="s">
        <v>357</v>
      </c>
      <c r="C179" s="24" t="s">
        <v>1</v>
      </c>
      <c r="D179" s="25">
        <v>0</v>
      </c>
      <c r="E179" s="16">
        <v>366.6</v>
      </c>
    </row>
    <row r="180" spans="1:5">
      <c r="A180" s="15" t="s">
        <v>65</v>
      </c>
      <c r="B180" s="23" t="s">
        <v>357</v>
      </c>
      <c r="C180" s="24" t="s">
        <v>1</v>
      </c>
      <c r="D180" s="25">
        <v>703</v>
      </c>
      <c r="E180" s="16">
        <v>366.6</v>
      </c>
    </row>
    <row r="181" spans="1:5" ht="47.25">
      <c r="A181" s="15" t="s">
        <v>356</v>
      </c>
      <c r="B181" s="23" t="s">
        <v>355</v>
      </c>
      <c r="C181" s="24" t="s">
        <v>0</v>
      </c>
      <c r="D181" s="25">
        <v>0</v>
      </c>
      <c r="E181" s="16">
        <v>1090.8</v>
      </c>
    </row>
    <row r="182" spans="1:5" ht="31.5">
      <c r="A182" s="15" t="s">
        <v>354</v>
      </c>
      <c r="B182" s="23" t="s">
        <v>353</v>
      </c>
      <c r="C182" s="24" t="s">
        <v>0</v>
      </c>
      <c r="D182" s="25">
        <v>0</v>
      </c>
      <c r="E182" s="16">
        <v>1090.8</v>
      </c>
    </row>
    <row r="183" spans="1:5">
      <c r="A183" s="15" t="s">
        <v>24</v>
      </c>
      <c r="B183" s="23" t="s">
        <v>351</v>
      </c>
      <c r="C183" s="24" t="s">
        <v>0</v>
      </c>
      <c r="D183" s="25">
        <v>0</v>
      </c>
      <c r="E183" s="16">
        <v>1090.8</v>
      </c>
    </row>
    <row r="184" spans="1:5" ht="63">
      <c r="A184" s="15" t="s">
        <v>23</v>
      </c>
      <c r="B184" s="23" t="s">
        <v>351</v>
      </c>
      <c r="C184" s="24" t="s">
        <v>22</v>
      </c>
      <c r="D184" s="25">
        <v>0</v>
      </c>
      <c r="E184" s="16">
        <v>1087.9000000000001</v>
      </c>
    </row>
    <row r="185" spans="1:5">
      <c r="A185" s="15" t="s">
        <v>352</v>
      </c>
      <c r="B185" s="23" t="s">
        <v>351</v>
      </c>
      <c r="C185" s="24" t="s">
        <v>22</v>
      </c>
      <c r="D185" s="25">
        <v>804</v>
      </c>
      <c r="E185" s="16">
        <v>1087.9000000000001</v>
      </c>
    </row>
    <row r="186" spans="1:5" ht="31.5">
      <c r="A186" s="15" t="s">
        <v>4</v>
      </c>
      <c r="B186" s="23" t="s">
        <v>351</v>
      </c>
      <c r="C186" s="24" t="s">
        <v>1</v>
      </c>
      <c r="D186" s="25">
        <v>0</v>
      </c>
      <c r="E186" s="16">
        <v>2.9</v>
      </c>
    </row>
    <row r="187" spans="1:5">
      <c r="A187" s="15" t="s">
        <v>352</v>
      </c>
      <c r="B187" s="23" t="s">
        <v>351</v>
      </c>
      <c r="C187" s="24" t="s">
        <v>1</v>
      </c>
      <c r="D187" s="25">
        <v>804</v>
      </c>
      <c r="E187" s="16">
        <v>2.9</v>
      </c>
    </row>
    <row r="188" spans="1:5" s="17" customFormat="1" ht="47.25">
      <c r="A188" s="13" t="s">
        <v>350</v>
      </c>
      <c r="B188" s="20" t="s">
        <v>349</v>
      </c>
      <c r="C188" s="21" t="s">
        <v>0</v>
      </c>
      <c r="D188" s="22">
        <v>0</v>
      </c>
      <c r="E188" s="14">
        <v>168864.1</v>
      </c>
    </row>
    <row r="189" spans="1:5" ht="47.25">
      <c r="A189" s="15" t="s">
        <v>348</v>
      </c>
      <c r="B189" s="23" t="s">
        <v>347</v>
      </c>
      <c r="C189" s="24" t="s">
        <v>0</v>
      </c>
      <c r="D189" s="25">
        <v>0</v>
      </c>
      <c r="E189" s="16">
        <v>3684.1</v>
      </c>
    </row>
    <row r="190" spans="1:5" ht="47.25">
      <c r="A190" s="15" t="s">
        <v>346</v>
      </c>
      <c r="B190" s="23" t="s">
        <v>345</v>
      </c>
      <c r="C190" s="24" t="s">
        <v>0</v>
      </c>
      <c r="D190" s="25">
        <v>0</v>
      </c>
      <c r="E190" s="16">
        <v>3563.8</v>
      </c>
    </row>
    <row r="191" spans="1:5" ht="31.5">
      <c r="A191" s="15" t="s">
        <v>340</v>
      </c>
      <c r="B191" s="23" t="s">
        <v>339</v>
      </c>
      <c r="C191" s="24" t="s">
        <v>0</v>
      </c>
      <c r="D191" s="25">
        <v>0</v>
      </c>
      <c r="E191" s="16">
        <v>3563.8</v>
      </c>
    </row>
    <row r="192" spans="1:5" ht="31.5">
      <c r="A192" s="15" t="s">
        <v>329</v>
      </c>
      <c r="B192" s="23" t="s">
        <v>339</v>
      </c>
      <c r="C192" s="24" t="s">
        <v>326</v>
      </c>
      <c r="D192" s="25">
        <v>0</v>
      </c>
      <c r="E192" s="16">
        <v>3563.8</v>
      </c>
    </row>
    <row r="193" spans="1:5">
      <c r="A193" s="15" t="s">
        <v>109</v>
      </c>
      <c r="B193" s="23" t="s">
        <v>339</v>
      </c>
      <c r="C193" s="24" t="s">
        <v>326</v>
      </c>
      <c r="D193" s="25">
        <v>1101</v>
      </c>
      <c r="E193" s="16">
        <v>3563.8</v>
      </c>
    </row>
    <row r="194" spans="1:5" ht="63">
      <c r="A194" s="15" t="s">
        <v>338</v>
      </c>
      <c r="B194" s="23" t="s">
        <v>337</v>
      </c>
      <c r="C194" s="24" t="s">
        <v>0</v>
      </c>
      <c r="D194" s="25">
        <v>0</v>
      </c>
      <c r="E194" s="16">
        <v>120.3</v>
      </c>
    </row>
    <row r="195" spans="1:5" ht="31.5">
      <c r="A195" s="15" t="s">
        <v>336</v>
      </c>
      <c r="B195" s="23" t="s">
        <v>335</v>
      </c>
      <c r="C195" s="24" t="s">
        <v>0</v>
      </c>
      <c r="D195" s="25">
        <v>0</v>
      </c>
      <c r="E195" s="16">
        <v>120.3</v>
      </c>
    </row>
    <row r="196" spans="1:5" ht="31.5">
      <c r="A196" s="15" t="s">
        <v>4</v>
      </c>
      <c r="B196" s="23" t="s">
        <v>335</v>
      </c>
      <c r="C196" s="24" t="s">
        <v>1</v>
      </c>
      <c r="D196" s="25">
        <v>0</v>
      </c>
      <c r="E196" s="16">
        <v>4.2</v>
      </c>
    </row>
    <row r="197" spans="1:5">
      <c r="A197" s="15" t="s">
        <v>147</v>
      </c>
      <c r="B197" s="23" t="s">
        <v>335</v>
      </c>
      <c r="C197" s="24" t="s">
        <v>1</v>
      </c>
      <c r="D197" s="25">
        <v>113</v>
      </c>
      <c r="E197" s="16">
        <v>4.2</v>
      </c>
    </row>
    <row r="198" spans="1:5">
      <c r="A198" s="15" t="s">
        <v>11</v>
      </c>
      <c r="B198" s="23" t="s">
        <v>335</v>
      </c>
      <c r="C198" s="24" t="s">
        <v>8</v>
      </c>
      <c r="D198" s="25">
        <v>0</v>
      </c>
      <c r="E198" s="16">
        <v>116.1</v>
      </c>
    </row>
    <row r="199" spans="1:5">
      <c r="A199" s="15" t="s">
        <v>147</v>
      </c>
      <c r="B199" s="23" t="s">
        <v>335</v>
      </c>
      <c r="C199" s="24" t="s">
        <v>8</v>
      </c>
      <c r="D199" s="25">
        <v>113</v>
      </c>
      <c r="E199" s="16">
        <v>116.1</v>
      </c>
    </row>
    <row r="200" spans="1:5" ht="47.25">
      <c r="A200" s="15" t="s">
        <v>334</v>
      </c>
      <c r="B200" s="23" t="s">
        <v>333</v>
      </c>
      <c r="C200" s="24" t="s">
        <v>0</v>
      </c>
      <c r="D200" s="25">
        <v>0</v>
      </c>
      <c r="E200" s="16">
        <v>145867</v>
      </c>
    </row>
    <row r="201" spans="1:5" ht="33.6" customHeight="1">
      <c r="A201" s="15" t="s">
        <v>332</v>
      </c>
      <c r="B201" s="23" t="s">
        <v>331</v>
      </c>
      <c r="C201" s="24" t="s">
        <v>0</v>
      </c>
      <c r="D201" s="25">
        <v>0</v>
      </c>
      <c r="E201" s="16">
        <v>145324.5</v>
      </c>
    </row>
    <row r="202" spans="1:5" ht="78.75">
      <c r="A202" s="15" t="s">
        <v>330</v>
      </c>
      <c r="B202" s="23" t="s">
        <v>327</v>
      </c>
      <c r="C202" s="24" t="s">
        <v>0</v>
      </c>
      <c r="D202" s="25">
        <v>0</v>
      </c>
      <c r="E202" s="16">
        <v>145324.5</v>
      </c>
    </row>
    <row r="203" spans="1:5" ht="31.5">
      <c r="A203" s="15" t="s">
        <v>329</v>
      </c>
      <c r="B203" s="23" t="s">
        <v>327</v>
      </c>
      <c r="C203" s="24" t="s">
        <v>326</v>
      </c>
      <c r="D203" s="25">
        <v>0</v>
      </c>
      <c r="E203" s="16">
        <v>145324.5</v>
      </c>
    </row>
    <row r="204" spans="1:5">
      <c r="A204" s="15" t="s">
        <v>328</v>
      </c>
      <c r="B204" s="23" t="s">
        <v>327</v>
      </c>
      <c r="C204" s="24" t="s">
        <v>326</v>
      </c>
      <c r="D204" s="25">
        <v>605</v>
      </c>
      <c r="E204" s="16">
        <v>145324.5</v>
      </c>
    </row>
    <row r="205" spans="1:5" ht="31.5">
      <c r="A205" s="15" t="s">
        <v>325</v>
      </c>
      <c r="B205" s="23" t="s">
        <v>324</v>
      </c>
      <c r="C205" s="24" t="s">
        <v>0</v>
      </c>
      <c r="D205" s="25">
        <v>0</v>
      </c>
      <c r="E205" s="16">
        <v>542.5</v>
      </c>
    </row>
    <row r="206" spans="1:5" ht="63">
      <c r="A206" s="15" t="s">
        <v>323</v>
      </c>
      <c r="B206" s="23" t="s">
        <v>321</v>
      </c>
      <c r="C206" s="24" t="s">
        <v>0</v>
      </c>
      <c r="D206" s="25">
        <v>0</v>
      </c>
      <c r="E206" s="16">
        <v>542.5</v>
      </c>
    </row>
    <row r="207" spans="1:5" ht="31.5">
      <c r="A207" s="15" t="s">
        <v>4</v>
      </c>
      <c r="B207" s="23" t="s">
        <v>321</v>
      </c>
      <c r="C207" s="24" t="s">
        <v>1</v>
      </c>
      <c r="D207" s="25">
        <v>0</v>
      </c>
      <c r="E207" s="16">
        <v>542.5</v>
      </c>
    </row>
    <row r="208" spans="1:5">
      <c r="A208" s="15" t="s">
        <v>322</v>
      </c>
      <c r="B208" s="23" t="s">
        <v>321</v>
      </c>
      <c r="C208" s="24" t="s">
        <v>1</v>
      </c>
      <c r="D208" s="25">
        <v>405</v>
      </c>
      <c r="E208" s="16">
        <v>542.5</v>
      </c>
    </row>
    <row r="209" spans="1:5" ht="47.25">
      <c r="A209" s="15" t="s">
        <v>320</v>
      </c>
      <c r="B209" s="23" t="s">
        <v>319</v>
      </c>
      <c r="C209" s="24" t="s">
        <v>0</v>
      </c>
      <c r="D209" s="25">
        <v>0</v>
      </c>
      <c r="E209" s="16">
        <v>495.2</v>
      </c>
    </row>
    <row r="210" spans="1:5" ht="47.25">
      <c r="A210" s="15" t="s">
        <v>318</v>
      </c>
      <c r="B210" s="23" t="s">
        <v>317</v>
      </c>
      <c r="C210" s="24" t="s">
        <v>0</v>
      </c>
      <c r="D210" s="25">
        <v>0</v>
      </c>
      <c r="E210" s="16">
        <v>492.8</v>
      </c>
    </row>
    <row r="211" spans="1:5" ht="63">
      <c r="A211" s="15" t="s">
        <v>312</v>
      </c>
      <c r="B211" s="23" t="s">
        <v>315</v>
      </c>
      <c r="C211" s="24" t="s">
        <v>0</v>
      </c>
      <c r="D211" s="25">
        <v>0</v>
      </c>
      <c r="E211" s="16">
        <v>492.8</v>
      </c>
    </row>
    <row r="212" spans="1:5" ht="31.5">
      <c r="A212" s="15" t="s">
        <v>4</v>
      </c>
      <c r="B212" s="23" t="s">
        <v>315</v>
      </c>
      <c r="C212" s="24" t="s">
        <v>1</v>
      </c>
      <c r="D212" s="25">
        <v>0</v>
      </c>
      <c r="E212" s="16">
        <v>492.8</v>
      </c>
    </row>
    <row r="213" spans="1:5">
      <c r="A213" s="15" t="s">
        <v>316</v>
      </c>
      <c r="B213" s="23" t="s">
        <v>315</v>
      </c>
      <c r="C213" s="24" t="s">
        <v>1</v>
      </c>
      <c r="D213" s="25">
        <v>701</v>
      </c>
      <c r="E213" s="16">
        <v>12</v>
      </c>
    </row>
    <row r="214" spans="1:5">
      <c r="A214" s="15" t="s">
        <v>66</v>
      </c>
      <c r="B214" s="23" t="s">
        <v>315</v>
      </c>
      <c r="C214" s="24" t="s">
        <v>1</v>
      </c>
      <c r="D214" s="25">
        <v>702</v>
      </c>
      <c r="E214" s="16">
        <v>27</v>
      </c>
    </row>
    <row r="215" spans="1:5">
      <c r="A215" s="15" t="s">
        <v>65</v>
      </c>
      <c r="B215" s="23" t="s">
        <v>315</v>
      </c>
      <c r="C215" s="24" t="s">
        <v>1</v>
      </c>
      <c r="D215" s="25">
        <v>703</v>
      </c>
      <c r="E215" s="16">
        <v>53.8</v>
      </c>
    </row>
    <row r="216" spans="1:5">
      <c r="A216" s="15" t="s">
        <v>69</v>
      </c>
      <c r="B216" s="23" t="s">
        <v>315</v>
      </c>
      <c r="C216" s="24" t="s">
        <v>1</v>
      </c>
      <c r="D216" s="25">
        <v>801</v>
      </c>
      <c r="E216" s="16">
        <v>400</v>
      </c>
    </row>
    <row r="217" spans="1:5" ht="47.45" customHeight="1">
      <c r="A217" s="15" t="s">
        <v>314</v>
      </c>
      <c r="B217" s="23" t="s">
        <v>313</v>
      </c>
      <c r="C217" s="24" t="s">
        <v>0</v>
      </c>
      <c r="D217" s="25">
        <v>0</v>
      </c>
      <c r="E217" s="16">
        <v>2.4</v>
      </c>
    </row>
    <row r="218" spans="1:5" ht="63">
      <c r="A218" s="15" t="s">
        <v>312</v>
      </c>
      <c r="B218" s="23" t="s">
        <v>311</v>
      </c>
      <c r="C218" s="24" t="s">
        <v>0</v>
      </c>
      <c r="D218" s="25">
        <v>0</v>
      </c>
      <c r="E218" s="16">
        <v>2.4</v>
      </c>
    </row>
    <row r="219" spans="1:5" ht="31.5">
      <c r="A219" s="15" t="s">
        <v>4</v>
      </c>
      <c r="B219" s="23" t="s">
        <v>311</v>
      </c>
      <c r="C219" s="24" t="s">
        <v>1</v>
      </c>
      <c r="D219" s="25">
        <v>0</v>
      </c>
      <c r="E219" s="16">
        <v>2.4</v>
      </c>
    </row>
    <row r="220" spans="1:5" ht="47.25">
      <c r="A220" s="15" t="s">
        <v>73</v>
      </c>
      <c r="B220" s="23" t="s">
        <v>311</v>
      </c>
      <c r="C220" s="24" t="s">
        <v>1</v>
      </c>
      <c r="D220" s="25">
        <v>104</v>
      </c>
      <c r="E220" s="16">
        <v>2.4</v>
      </c>
    </row>
    <row r="221" spans="1:5" ht="47.25">
      <c r="A221" s="15" t="s">
        <v>310</v>
      </c>
      <c r="B221" s="23" t="s">
        <v>309</v>
      </c>
      <c r="C221" s="24" t="s">
        <v>0</v>
      </c>
      <c r="D221" s="25">
        <v>0</v>
      </c>
      <c r="E221" s="16">
        <v>18817.8</v>
      </c>
    </row>
    <row r="222" spans="1:5" ht="31.5">
      <c r="A222" s="15" t="s">
        <v>308</v>
      </c>
      <c r="B222" s="23" t="s">
        <v>307</v>
      </c>
      <c r="C222" s="24" t="s">
        <v>0</v>
      </c>
      <c r="D222" s="25">
        <v>0</v>
      </c>
      <c r="E222" s="16">
        <v>4628.6000000000004</v>
      </c>
    </row>
    <row r="223" spans="1:5" ht="31.5">
      <c r="A223" s="15" t="s">
        <v>200</v>
      </c>
      <c r="B223" s="23" t="s">
        <v>306</v>
      </c>
      <c r="C223" s="24" t="s">
        <v>0</v>
      </c>
      <c r="D223" s="25">
        <v>0</v>
      </c>
      <c r="E223" s="16">
        <v>4628.6000000000004</v>
      </c>
    </row>
    <row r="224" spans="1:5" ht="63">
      <c r="A224" s="15" t="s">
        <v>23</v>
      </c>
      <c r="B224" s="23" t="s">
        <v>306</v>
      </c>
      <c r="C224" s="24" t="s">
        <v>22</v>
      </c>
      <c r="D224" s="25">
        <v>0</v>
      </c>
      <c r="E224" s="16">
        <v>4541.6000000000004</v>
      </c>
    </row>
    <row r="225" spans="1:5">
      <c r="A225" s="15" t="s">
        <v>302</v>
      </c>
      <c r="B225" s="23" t="s">
        <v>306</v>
      </c>
      <c r="C225" s="24" t="s">
        <v>22</v>
      </c>
      <c r="D225" s="25">
        <v>505</v>
      </c>
      <c r="E225" s="16">
        <v>4541.6000000000004</v>
      </c>
    </row>
    <row r="226" spans="1:5" ht="31.5">
      <c r="A226" s="15" t="s">
        <v>4</v>
      </c>
      <c r="B226" s="23" t="s">
        <v>306</v>
      </c>
      <c r="C226" s="24" t="s">
        <v>1</v>
      </c>
      <c r="D226" s="25">
        <v>0</v>
      </c>
      <c r="E226" s="16">
        <v>87</v>
      </c>
    </row>
    <row r="227" spans="1:5">
      <c r="A227" s="15" t="s">
        <v>302</v>
      </c>
      <c r="B227" s="23" t="s">
        <v>306</v>
      </c>
      <c r="C227" s="24" t="s">
        <v>1</v>
      </c>
      <c r="D227" s="25">
        <v>505</v>
      </c>
      <c r="E227" s="16">
        <v>87</v>
      </c>
    </row>
    <row r="228" spans="1:5" ht="31.5">
      <c r="A228" s="15" t="s">
        <v>305</v>
      </c>
      <c r="B228" s="23" t="s">
        <v>304</v>
      </c>
      <c r="C228" s="24" t="s">
        <v>0</v>
      </c>
      <c r="D228" s="25">
        <v>0</v>
      </c>
      <c r="E228" s="16">
        <v>14189.2</v>
      </c>
    </row>
    <row r="229" spans="1:5" ht="63">
      <c r="A229" s="15" t="s">
        <v>303</v>
      </c>
      <c r="B229" s="23" t="s">
        <v>301</v>
      </c>
      <c r="C229" s="24" t="s">
        <v>0</v>
      </c>
      <c r="D229" s="25">
        <v>0</v>
      </c>
      <c r="E229" s="16">
        <v>872.9</v>
      </c>
    </row>
    <row r="230" spans="1:5" ht="63">
      <c r="A230" s="15" t="s">
        <v>23</v>
      </c>
      <c r="B230" s="23" t="s">
        <v>301</v>
      </c>
      <c r="C230" s="24" t="s">
        <v>22</v>
      </c>
      <c r="D230" s="25">
        <v>0</v>
      </c>
      <c r="E230" s="16">
        <v>831.3</v>
      </c>
    </row>
    <row r="231" spans="1:5">
      <c r="A231" s="15" t="s">
        <v>302</v>
      </c>
      <c r="B231" s="23" t="s">
        <v>301</v>
      </c>
      <c r="C231" s="24" t="s">
        <v>22</v>
      </c>
      <c r="D231" s="25">
        <v>505</v>
      </c>
      <c r="E231" s="16">
        <v>831.3</v>
      </c>
    </row>
    <row r="232" spans="1:5" ht="31.5">
      <c r="A232" s="15" t="s">
        <v>4</v>
      </c>
      <c r="B232" s="23" t="s">
        <v>301</v>
      </c>
      <c r="C232" s="24" t="s">
        <v>1</v>
      </c>
      <c r="D232" s="25">
        <v>0</v>
      </c>
      <c r="E232" s="16">
        <v>41.6</v>
      </c>
    </row>
    <row r="233" spans="1:5">
      <c r="A233" s="15" t="s">
        <v>302</v>
      </c>
      <c r="B233" s="23" t="s">
        <v>301</v>
      </c>
      <c r="C233" s="24" t="s">
        <v>1</v>
      </c>
      <c r="D233" s="25">
        <v>505</v>
      </c>
      <c r="E233" s="16">
        <v>41.6</v>
      </c>
    </row>
    <row r="234" spans="1:5" ht="31.5">
      <c r="A234" s="15" t="s">
        <v>300</v>
      </c>
      <c r="B234" s="23" t="s">
        <v>299</v>
      </c>
      <c r="C234" s="24" t="s">
        <v>0</v>
      </c>
      <c r="D234" s="25">
        <v>0</v>
      </c>
      <c r="E234" s="16">
        <v>13316.3</v>
      </c>
    </row>
    <row r="235" spans="1:5" ht="31.5">
      <c r="A235" s="15" t="s">
        <v>4</v>
      </c>
      <c r="B235" s="23" t="s">
        <v>299</v>
      </c>
      <c r="C235" s="24" t="s">
        <v>1</v>
      </c>
      <c r="D235" s="25">
        <v>0</v>
      </c>
      <c r="E235" s="16">
        <v>230</v>
      </c>
    </row>
    <row r="236" spans="1:5">
      <c r="A236" s="15" t="s">
        <v>100</v>
      </c>
      <c r="B236" s="23" t="s">
        <v>299</v>
      </c>
      <c r="C236" s="24" t="s">
        <v>1</v>
      </c>
      <c r="D236" s="25">
        <v>1003</v>
      </c>
      <c r="E236" s="16">
        <v>230</v>
      </c>
    </row>
    <row r="237" spans="1:5">
      <c r="A237" s="15" t="s">
        <v>86</v>
      </c>
      <c r="B237" s="23" t="s">
        <v>299</v>
      </c>
      <c r="C237" s="24" t="s">
        <v>84</v>
      </c>
      <c r="D237" s="25">
        <v>0</v>
      </c>
      <c r="E237" s="16">
        <v>13086.3</v>
      </c>
    </row>
    <row r="238" spans="1:5">
      <c r="A238" s="15" t="s">
        <v>100</v>
      </c>
      <c r="B238" s="23" t="s">
        <v>299</v>
      </c>
      <c r="C238" s="24" t="s">
        <v>84</v>
      </c>
      <c r="D238" s="25">
        <v>1003</v>
      </c>
      <c r="E238" s="16">
        <v>13086.3</v>
      </c>
    </row>
    <row r="239" spans="1:5" s="17" customFormat="1" ht="47.25">
      <c r="A239" s="13" t="s">
        <v>298</v>
      </c>
      <c r="B239" s="20" t="s">
        <v>297</v>
      </c>
      <c r="C239" s="21" t="s">
        <v>0</v>
      </c>
      <c r="D239" s="22">
        <v>0</v>
      </c>
      <c r="E239" s="14">
        <v>92834</v>
      </c>
    </row>
    <row r="240" spans="1:5" ht="63">
      <c r="A240" s="15" t="s">
        <v>296</v>
      </c>
      <c r="B240" s="23" t="s">
        <v>295</v>
      </c>
      <c r="C240" s="24" t="s">
        <v>0</v>
      </c>
      <c r="D240" s="25">
        <v>0</v>
      </c>
      <c r="E240" s="16">
        <v>23422.6</v>
      </c>
    </row>
    <row r="241" spans="1:5" ht="78.75">
      <c r="A241" s="15" t="s">
        <v>294</v>
      </c>
      <c r="B241" s="23" t="s">
        <v>293</v>
      </c>
      <c r="C241" s="24" t="s">
        <v>0</v>
      </c>
      <c r="D241" s="25">
        <v>0</v>
      </c>
      <c r="E241" s="16">
        <v>23383.5</v>
      </c>
    </row>
    <row r="242" spans="1:5" ht="16.149999999999999" customHeight="1">
      <c r="A242" s="15" t="s">
        <v>143</v>
      </c>
      <c r="B242" s="23" t="s">
        <v>292</v>
      </c>
      <c r="C242" s="24" t="s">
        <v>0</v>
      </c>
      <c r="D242" s="25">
        <v>0</v>
      </c>
      <c r="E242" s="16">
        <v>38</v>
      </c>
    </row>
    <row r="243" spans="1:5" ht="31.5">
      <c r="A243" s="15" t="s">
        <v>4</v>
      </c>
      <c r="B243" s="23" t="s">
        <v>292</v>
      </c>
      <c r="C243" s="24" t="s">
        <v>1</v>
      </c>
      <c r="D243" s="25">
        <v>0</v>
      </c>
      <c r="E243" s="16">
        <v>38</v>
      </c>
    </row>
    <row r="244" spans="1:5">
      <c r="A244" s="15" t="s">
        <v>147</v>
      </c>
      <c r="B244" s="23" t="s">
        <v>292</v>
      </c>
      <c r="C244" s="24" t="s">
        <v>1</v>
      </c>
      <c r="D244" s="25">
        <v>113</v>
      </c>
      <c r="E244" s="16">
        <v>18</v>
      </c>
    </row>
    <row r="245" spans="1:5" ht="31.5">
      <c r="A245" s="15" t="s">
        <v>70</v>
      </c>
      <c r="B245" s="23" t="s">
        <v>292</v>
      </c>
      <c r="C245" s="24" t="s">
        <v>1</v>
      </c>
      <c r="D245" s="25">
        <v>705</v>
      </c>
      <c r="E245" s="16">
        <v>20</v>
      </c>
    </row>
    <row r="246" spans="1:5">
      <c r="A246" s="15" t="s">
        <v>24</v>
      </c>
      <c r="B246" s="23" t="s">
        <v>291</v>
      </c>
      <c r="C246" s="24" t="s">
        <v>0</v>
      </c>
      <c r="D246" s="25">
        <v>0</v>
      </c>
      <c r="E246" s="16">
        <v>8270.6</v>
      </c>
    </row>
    <row r="247" spans="1:5" ht="63">
      <c r="A247" s="15" t="s">
        <v>23</v>
      </c>
      <c r="B247" s="23" t="s">
        <v>291</v>
      </c>
      <c r="C247" s="24" t="s">
        <v>22</v>
      </c>
      <c r="D247" s="25">
        <v>0</v>
      </c>
      <c r="E247" s="16">
        <v>6611.5</v>
      </c>
    </row>
    <row r="248" spans="1:5" ht="30" customHeight="1">
      <c r="A248" s="15" t="s">
        <v>21</v>
      </c>
      <c r="B248" s="23" t="s">
        <v>291</v>
      </c>
      <c r="C248" s="24" t="s">
        <v>22</v>
      </c>
      <c r="D248" s="25">
        <v>106</v>
      </c>
      <c r="E248" s="16">
        <v>6611.5</v>
      </c>
    </row>
    <row r="249" spans="1:5" ht="31.5">
      <c r="A249" s="15" t="s">
        <v>4</v>
      </c>
      <c r="B249" s="23" t="s">
        <v>291</v>
      </c>
      <c r="C249" s="24" t="s">
        <v>1</v>
      </c>
      <c r="D249" s="25">
        <v>0</v>
      </c>
      <c r="E249" s="16">
        <v>1659.1</v>
      </c>
    </row>
    <row r="250" spans="1:5" ht="31.9" customHeight="1">
      <c r="A250" s="15" t="s">
        <v>21</v>
      </c>
      <c r="B250" s="23" t="s">
        <v>291</v>
      </c>
      <c r="C250" s="24" t="s">
        <v>1</v>
      </c>
      <c r="D250" s="25">
        <v>106</v>
      </c>
      <c r="E250" s="16">
        <v>1659.1</v>
      </c>
    </row>
    <row r="251" spans="1:5">
      <c r="A251" s="15" t="s">
        <v>141</v>
      </c>
      <c r="B251" s="23" t="s">
        <v>290</v>
      </c>
      <c r="C251" s="24" t="s">
        <v>0</v>
      </c>
      <c r="D251" s="25">
        <v>0</v>
      </c>
      <c r="E251" s="16">
        <v>15074.9</v>
      </c>
    </row>
    <row r="252" spans="1:5" ht="63">
      <c r="A252" s="15" t="s">
        <v>23</v>
      </c>
      <c r="B252" s="23" t="s">
        <v>290</v>
      </c>
      <c r="C252" s="24" t="s">
        <v>22</v>
      </c>
      <c r="D252" s="25">
        <v>0</v>
      </c>
      <c r="E252" s="16">
        <v>14025.7</v>
      </c>
    </row>
    <row r="253" spans="1:5">
      <c r="A253" s="15" t="s">
        <v>147</v>
      </c>
      <c r="B253" s="23" t="s">
        <v>290</v>
      </c>
      <c r="C253" s="24" t="s">
        <v>22</v>
      </c>
      <c r="D253" s="25">
        <v>113</v>
      </c>
      <c r="E253" s="16">
        <v>14025.7</v>
      </c>
    </row>
    <row r="254" spans="1:5" ht="31.5">
      <c r="A254" s="15" t="s">
        <v>4</v>
      </c>
      <c r="B254" s="23" t="s">
        <v>290</v>
      </c>
      <c r="C254" s="24" t="s">
        <v>1</v>
      </c>
      <c r="D254" s="25">
        <v>0</v>
      </c>
      <c r="E254" s="16">
        <v>1049.2</v>
      </c>
    </row>
    <row r="255" spans="1:5">
      <c r="A255" s="15" t="s">
        <v>147</v>
      </c>
      <c r="B255" s="23" t="s">
        <v>290</v>
      </c>
      <c r="C255" s="24" t="s">
        <v>1</v>
      </c>
      <c r="D255" s="25">
        <v>113</v>
      </c>
      <c r="E255" s="16">
        <v>1049.2</v>
      </c>
    </row>
    <row r="256" spans="1:5">
      <c r="A256" s="15" t="s">
        <v>289</v>
      </c>
      <c r="B256" s="23" t="s">
        <v>288</v>
      </c>
      <c r="C256" s="24" t="s">
        <v>0</v>
      </c>
      <c r="D256" s="25">
        <v>0</v>
      </c>
      <c r="E256" s="16">
        <v>39.1</v>
      </c>
    </row>
    <row r="257" spans="1:5">
      <c r="A257" s="15" t="s">
        <v>287</v>
      </c>
      <c r="B257" s="23" t="s">
        <v>284</v>
      </c>
      <c r="C257" s="24" t="s">
        <v>0</v>
      </c>
      <c r="D257" s="25">
        <v>0</v>
      </c>
      <c r="E257" s="16">
        <v>39.1</v>
      </c>
    </row>
    <row r="258" spans="1:5">
      <c r="A258" s="15" t="s">
        <v>286</v>
      </c>
      <c r="B258" s="23" t="s">
        <v>284</v>
      </c>
      <c r="C258" s="24" t="s">
        <v>283</v>
      </c>
      <c r="D258" s="25">
        <v>0</v>
      </c>
      <c r="E258" s="16">
        <v>39.1</v>
      </c>
    </row>
    <row r="259" spans="1:5" ht="31.5">
      <c r="A259" s="15" t="s">
        <v>285</v>
      </c>
      <c r="B259" s="23" t="s">
        <v>284</v>
      </c>
      <c r="C259" s="24" t="s">
        <v>283</v>
      </c>
      <c r="D259" s="25">
        <v>1301</v>
      </c>
      <c r="E259" s="16">
        <v>39.1</v>
      </c>
    </row>
    <row r="260" spans="1:5" ht="63">
      <c r="A260" s="15" t="s">
        <v>282</v>
      </c>
      <c r="B260" s="23" t="s">
        <v>281</v>
      </c>
      <c r="C260" s="24" t="s">
        <v>0</v>
      </c>
      <c r="D260" s="25">
        <v>0</v>
      </c>
      <c r="E260" s="16">
        <v>69411.399999999994</v>
      </c>
    </row>
    <row r="261" spans="1:5" ht="31.5">
      <c r="A261" s="15" t="s">
        <v>280</v>
      </c>
      <c r="B261" s="23" t="s">
        <v>279</v>
      </c>
      <c r="C261" s="24" t="s">
        <v>0</v>
      </c>
      <c r="D261" s="25">
        <v>0</v>
      </c>
      <c r="E261" s="16">
        <v>69411.399999999994</v>
      </c>
    </row>
    <row r="262" spans="1:5">
      <c r="A262" s="15" t="s">
        <v>278</v>
      </c>
      <c r="B262" s="23" t="s">
        <v>277</v>
      </c>
      <c r="C262" s="24" t="s">
        <v>0</v>
      </c>
      <c r="D262" s="25">
        <v>0</v>
      </c>
      <c r="E262" s="16">
        <v>549.29999999999995</v>
      </c>
    </row>
    <row r="263" spans="1:5">
      <c r="A263" s="15" t="s">
        <v>272</v>
      </c>
      <c r="B263" s="23" t="s">
        <v>277</v>
      </c>
      <c r="C263" s="24" t="s">
        <v>269</v>
      </c>
      <c r="D263" s="25">
        <v>0</v>
      </c>
      <c r="E263" s="16">
        <v>549.29999999999995</v>
      </c>
    </row>
    <row r="264" spans="1:5" ht="31.9" customHeight="1">
      <c r="A264" s="15" t="s">
        <v>271</v>
      </c>
      <c r="B264" s="23" t="s">
        <v>277</v>
      </c>
      <c r="C264" s="24" t="s">
        <v>269</v>
      </c>
      <c r="D264" s="25">
        <v>1401</v>
      </c>
      <c r="E264" s="16">
        <v>549.29999999999995</v>
      </c>
    </row>
    <row r="265" spans="1:5" ht="47.25">
      <c r="A265" s="15" t="s">
        <v>276</v>
      </c>
      <c r="B265" s="23" t="s">
        <v>274</v>
      </c>
      <c r="C265" s="24" t="s">
        <v>0</v>
      </c>
      <c r="D265" s="25">
        <v>0</v>
      </c>
      <c r="E265" s="16">
        <v>13936.9</v>
      </c>
    </row>
    <row r="266" spans="1:5">
      <c r="A266" s="15" t="s">
        <v>272</v>
      </c>
      <c r="B266" s="23" t="s">
        <v>274</v>
      </c>
      <c r="C266" s="24" t="s">
        <v>269</v>
      </c>
      <c r="D266" s="25">
        <v>0</v>
      </c>
      <c r="E266" s="16">
        <v>13936.9</v>
      </c>
    </row>
    <row r="267" spans="1:5">
      <c r="A267" s="15" t="s">
        <v>275</v>
      </c>
      <c r="B267" s="23" t="s">
        <v>274</v>
      </c>
      <c r="C267" s="24" t="s">
        <v>269</v>
      </c>
      <c r="D267" s="25">
        <v>1403</v>
      </c>
      <c r="E267" s="16">
        <v>13936.9</v>
      </c>
    </row>
    <row r="268" spans="1:5" ht="47.25">
      <c r="A268" s="15" t="s">
        <v>273</v>
      </c>
      <c r="B268" s="23" t="s">
        <v>270</v>
      </c>
      <c r="C268" s="24" t="s">
        <v>0</v>
      </c>
      <c r="D268" s="25">
        <v>0</v>
      </c>
      <c r="E268" s="16">
        <v>54925.2</v>
      </c>
    </row>
    <row r="269" spans="1:5">
      <c r="A269" s="15" t="s">
        <v>272</v>
      </c>
      <c r="B269" s="23" t="s">
        <v>270</v>
      </c>
      <c r="C269" s="24" t="s">
        <v>269</v>
      </c>
      <c r="D269" s="25">
        <v>0</v>
      </c>
      <c r="E269" s="16">
        <v>54925.2</v>
      </c>
    </row>
    <row r="270" spans="1:5" ht="31.9" customHeight="1">
      <c r="A270" s="15" t="s">
        <v>271</v>
      </c>
      <c r="B270" s="23" t="s">
        <v>270</v>
      </c>
      <c r="C270" s="24" t="s">
        <v>269</v>
      </c>
      <c r="D270" s="25">
        <v>1401</v>
      </c>
      <c r="E270" s="16">
        <v>54925.2</v>
      </c>
    </row>
    <row r="271" spans="1:5" s="17" customFormat="1" ht="47.25">
      <c r="A271" s="13" t="s">
        <v>268</v>
      </c>
      <c r="B271" s="20" t="s">
        <v>267</v>
      </c>
      <c r="C271" s="21" t="s">
        <v>0</v>
      </c>
      <c r="D271" s="22">
        <v>0</v>
      </c>
      <c r="E271" s="14">
        <v>21819.7</v>
      </c>
    </row>
    <row r="272" spans="1:5" ht="63">
      <c r="A272" s="15" t="s">
        <v>266</v>
      </c>
      <c r="B272" s="23" t="s">
        <v>265</v>
      </c>
      <c r="C272" s="24" t="s">
        <v>0</v>
      </c>
      <c r="D272" s="25">
        <v>0</v>
      </c>
      <c r="E272" s="16">
        <v>1530.1</v>
      </c>
    </row>
    <row r="273" spans="1:5" ht="31.5">
      <c r="A273" s="15" t="s">
        <v>264</v>
      </c>
      <c r="B273" s="23" t="s">
        <v>263</v>
      </c>
      <c r="C273" s="24" t="s">
        <v>0</v>
      </c>
      <c r="D273" s="25">
        <v>0</v>
      </c>
      <c r="E273" s="16">
        <v>1530.1</v>
      </c>
    </row>
    <row r="274" spans="1:5" ht="31.5">
      <c r="A274" s="15" t="s">
        <v>262</v>
      </c>
      <c r="B274" s="23" t="s">
        <v>261</v>
      </c>
      <c r="C274" s="24" t="s">
        <v>0</v>
      </c>
      <c r="D274" s="25">
        <v>0</v>
      </c>
      <c r="E274" s="16">
        <v>550</v>
      </c>
    </row>
    <row r="275" spans="1:5" ht="31.5">
      <c r="A275" s="15" t="s">
        <v>4</v>
      </c>
      <c r="B275" s="23" t="s">
        <v>261</v>
      </c>
      <c r="C275" s="24" t="s">
        <v>1</v>
      </c>
      <c r="D275" s="25">
        <v>0</v>
      </c>
      <c r="E275" s="16">
        <v>550</v>
      </c>
    </row>
    <row r="276" spans="1:5">
      <c r="A276" s="15" t="s">
        <v>147</v>
      </c>
      <c r="B276" s="23" t="s">
        <v>261</v>
      </c>
      <c r="C276" s="24" t="s">
        <v>1</v>
      </c>
      <c r="D276" s="25">
        <v>113</v>
      </c>
      <c r="E276" s="16">
        <v>550</v>
      </c>
    </row>
    <row r="277" spans="1:5" ht="31.5">
      <c r="A277" s="15" t="s">
        <v>260</v>
      </c>
      <c r="B277" s="23" t="s">
        <v>259</v>
      </c>
      <c r="C277" s="24" t="s">
        <v>0</v>
      </c>
      <c r="D277" s="25">
        <v>0</v>
      </c>
      <c r="E277" s="16">
        <v>150</v>
      </c>
    </row>
    <row r="278" spans="1:5" ht="31.5">
      <c r="A278" s="15" t="s">
        <v>4</v>
      </c>
      <c r="B278" s="23" t="s">
        <v>259</v>
      </c>
      <c r="C278" s="24" t="s">
        <v>1</v>
      </c>
      <c r="D278" s="25">
        <v>0</v>
      </c>
      <c r="E278" s="16">
        <v>150</v>
      </c>
    </row>
    <row r="279" spans="1:5">
      <c r="A279" s="15" t="s">
        <v>147</v>
      </c>
      <c r="B279" s="23" t="s">
        <v>259</v>
      </c>
      <c r="C279" s="24" t="s">
        <v>1</v>
      </c>
      <c r="D279" s="25">
        <v>113</v>
      </c>
      <c r="E279" s="16">
        <v>150</v>
      </c>
    </row>
    <row r="280" spans="1:5" ht="47.25">
      <c r="A280" s="15" t="s">
        <v>258</v>
      </c>
      <c r="B280" s="23" t="s">
        <v>257</v>
      </c>
      <c r="C280" s="24" t="s">
        <v>0</v>
      </c>
      <c r="D280" s="25">
        <v>0</v>
      </c>
      <c r="E280" s="16">
        <v>515</v>
      </c>
    </row>
    <row r="281" spans="1:5" ht="31.5">
      <c r="A281" s="15" t="s">
        <v>4</v>
      </c>
      <c r="B281" s="23" t="s">
        <v>257</v>
      </c>
      <c r="C281" s="24" t="s">
        <v>1</v>
      </c>
      <c r="D281" s="25">
        <v>0</v>
      </c>
      <c r="E281" s="16">
        <v>515</v>
      </c>
    </row>
    <row r="282" spans="1:5">
      <c r="A282" s="15" t="s">
        <v>178</v>
      </c>
      <c r="B282" s="23" t="s">
        <v>257</v>
      </c>
      <c r="C282" s="24" t="s">
        <v>1</v>
      </c>
      <c r="D282" s="25">
        <v>412</v>
      </c>
      <c r="E282" s="16">
        <v>515</v>
      </c>
    </row>
    <row r="283" spans="1:5">
      <c r="A283" s="15" t="s">
        <v>256</v>
      </c>
      <c r="B283" s="23" t="s">
        <v>255</v>
      </c>
      <c r="C283" s="24" t="s">
        <v>0</v>
      </c>
      <c r="D283" s="25">
        <v>0</v>
      </c>
      <c r="E283" s="16">
        <v>91.1</v>
      </c>
    </row>
    <row r="284" spans="1:5" ht="31.5">
      <c r="A284" s="15" t="s">
        <v>4</v>
      </c>
      <c r="B284" s="23" t="s">
        <v>255</v>
      </c>
      <c r="C284" s="24" t="s">
        <v>1</v>
      </c>
      <c r="D284" s="25">
        <v>0</v>
      </c>
      <c r="E284" s="16">
        <v>11.8</v>
      </c>
    </row>
    <row r="285" spans="1:5">
      <c r="A285" s="15" t="s">
        <v>147</v>
      </c>
      <c r="B285" s="23" t="s">
        <v>255</v>
      </c>
      <c r="C285" s="24" t="s">
        <v>1</v>
      </c>
      <c r="D285" s="25">
        <v>113</v>
      </c>
      <c r="E285" s="16">
        <v>11.8</v>
      </c>
    </row>
    <row r="286" spans="1:5">
      <c r="A286" s="15" t="s">
        <v>11</v>
      </c>
      <c r="B286" s="23" t="s">
        <v>255</v>
      </c>
      <c r="C286" s="24" t="s">
        <v>8</v>
      </c>
      <c r="D286" s="25">
        <v>0</v>
      </c>
      <c r="E286" s="16">
        <v>79.3</v>
      </c>
    </row>
    <row r="287" spans="1:5">
      <c r="A287" s="15" t="s">
        <v>147</v>
      </c>
      <c r="B287" s="23" t="s">
        <v>255</v>
      </c>
      <c r="C287" s="24" t="s">
        <v>8</v>
      </c>
      <c r="D287" s="25">
        <v>113</v>
      </c>
      <c r="E287" s="16">
        <v>79.3</v>
      </c>
    </row>
    <row r="288" spans="1:5" ht="31.5">
      <c r="A288" s="15" t="s">
        <v>254</v>
      </c>
      <c r="B288" s="23" t="s">
        <v>252</v>
      </c>
      <c r="C288" s="24" t="s">
        <v>0</v>
      </c>
      <c r="D288" s="25">
        <v>0</v>
      </c>
      <c r="E288" s="16">
        <v>224</v>
      </c>
    </row>
    <row r="289" spans="1:5" ht="31.5">
      <c r="A289" s="15" t="s">
        <v>4</v>
      </c>
      <c r="B289" s="23" t="s">
        <v>252</v>
      </c>
      <c r="C289" s="24" t="s">
        <v>1</v>
      </c>
      <c r="D289" s="25">
        <v>0</v>
      </c>
      <c r="E289" s="16">
        <v>224</v>
      </c>
    </row>
    <row r="290" spans="1:5">
      <c r="A290" s="15" t="s">
        <v>253</v>
      </c>
      <c r="B290" s="23" t="s">
        <v>252</v>
      </c>
      <c r="C290" s="24" t="s">
        <v>1</v>
      </c>
      <c r="D290" s="25">
        <v>501</v>
      </c>
      <c r="E290" s="16">
        <v>224</v>
      </c>
    </row>
    <row r="291" spans="1:5" ht="63">
      <c r="A291" s="15" t="s">
        <v>251</v>
      </c>
      <c r="B291" s="23" t="s">
        <v>250</v>
      </c>
      <c r="C291" s="24" t="s">
        <v>0</v>
      </c>
      <c r="D291" s="25">
        <v>0</v>
      </c>
      <c r="E291" s="16">
        <v>17359.5</v>
      </c>
    </row>
    <row r="292" spans="1:5" ht="63">
      <c r="A292" s="15" t="s">
        <v>249</v>
      </c>
      <c r="B292" s="23" t="s">
        <v>248</v>
      </c>
      <c r="C292" s="24" t="s">
        <v>0</v>
      </c>
      <c r="D292" s="25">
        <v>0</v>
      </c>
      <c r="E292" s="16">
        <v>14359.5</v>
      </c>
    </row>
    <row r="293" spans="1:5" ht="31.5">
      <c r="A293" s="15" t="s">
        <v>247</v>
      </c>
      <c r="B293" s="23" t="s">
        <v>246</v>
      </c>
      <c r="C293" s="24" t="s">
        <v>0</v>
      </c>
      <c r="D293" s="25">
        <v>0</v>
      </c>
      <c r="E293" s="16">
        <v>13445.7</v>
      </c>
    </row>
    <row r="294" spans="1:5" ht="31.5">
      <c r="A294" s="15" t="s">
        <v>244</v>
      </c>
      <c r="B294" s="23" t="s">
        <v>246</v>
      </c>
      <c r="C294" s="24" t="s">
        <v>242</v>
      </c>
      <c r="D294" s="25">
        <v>0</v>
      </c>
      <c r="E294" s="16">
        <v>13445.7</v>
      </c>
    </row>
    <row r="295" spans="1:5">
      <c r="A295" s="15" t="s">
        <v>147</v>
      </c>
      <c r="B295" s="23" t="s">
        <v>246</v>
      </c>
      <c r="C295" s="24" t="s">
        <v>242</v>
      </c>
      <c r="D295" s="25">
        <v>113</v>
      </c>
      <c r="E295" s="16">
        <v>13445.7</v>
      </c>
    </row>
    <row r="296" spans="1:5" ht="31.5">
      <c r="A296" s="15" t="s">
        <v>245</v>
      </c>
      <c r="B296" s="23" t="s">
        <v>243</v>
      </c>
      <c r="C296" s="24" t="s">
        <v>0</v>
      </c>
      <c r="D296" s="25">
        <v>0</v>
      </c>
      <c r="E296" s="16">
        <v>913.8</v>
      </c>
    </row>
    <row r="297" spans="1:5" ht="31.5">
      <c r="A297" s="15" t="s">
        <v>244</v>
      </c>
      <c r="B297" s="23" t="s">
        <v>243</v>
      </c>
      <c r="C297" s="24" t="s">
        <v>242</v>
      </c>
      <c r="D297" s="25">
        <v>0</v>
      </c>
      <c r="E297" s="16">
        <v>913.8</v>
      </c>
    </row>
    <row r="298" spans="1:5">
      <c r="A298" s="15" t="s">
        <v>147</v>
      </c>
      <c r="B298" s="23" t="s">
        <v>243</v>
      </c>
      <c r="C298" s="24" t="s">
        <v>242</v>
      </c>
      <c r="D298" s="25">
        <v>113</v>
      </c>
      <c r="E298" s="16">
        <v>913.8</v>
      </c>
    </row>
    <row r="299" spans="1:5" ht="63">
      <c r="A299" s="15" t="s">
        <v>241</v>
      </c>
      <c r="B299" s="23" t="s">
        <v>240</v>
      </c>
      <c r="C299" s="24" t="s">
        <v>0</v>
      </c>
      <c r="D299" s="25">
        <v>0</v>
      </c>
      <c r="E299" s="16">
        <v>3000</v>
      </c>
    </row>
    <row r="300" spans="1:5" ht="31.5">
      <c r="A300" s="15" t="s">
        <v>239</v>
      </c>
      <c r="B300" s="23" t="s">
        <v>237</v>
      </c>
      <c r="C300" s="24" t="s">
        <v>0</v>
      </c>
      <c r="D300" s="25">
        <v>0</v>
      </c>
      <c r="E300" s="16">
        <v>3000</v>
      </c>
    </row>
    <row r="301" spans="1:5">
      <c r="A301" s="15" t="s">
        <v>11</v>
      </c>
      <c r="B301" s="23" t="s">
        <v>237</v>
      </c>
      <c r="C301" s="24" t="s">
        <v>8</v>
      </c>
      <c r="D301" s="25">
        <v>0</v>
      </c>
      <c r="E301" s="16">
        <v>3000</v>
      </c>
    </row>
    <row r="302" spans="1:5">
      <c r="A302" s="15" t="s">
        <v>238</v>
      </c>
      <c r="B302" s="23" t="s">
        <v>237</v>
      </c>
      <c r="C302" s="24" t="s">
        <v>8</v>
      </c>
      <c r="D302" s="25">
        <v>1202</v>
      </c>
      <c r="E302" s="16">
        <v>3000</v>
      </c>
    </row>
    <row r="303" spans="1:5" ht="47.25">
      <c r="A303" s="15" t="s">
        <v>236</v>
      </c>
      <c r="B303" s="23" t="s">
        <v>235</v>
      </c>
      <c r="C303" s="24" t="s">
        <v>0</v>
      </c>
      <c r="D303" s="25">
        <v>0</v>
      </c>
      <c r="E303" s="16">
        <v>2930.1</v>
      </c>
    </row>
    <row r="304" spans="1:5" ht="31.5">
      <c r="A304" s="15" t="s">
        <v>234</v>
      </c>
      <c r="B304" s="23" t="s">
        <v>233</v>
      </c>
      <c r="C304" s="24" t="s">
        <v>0</v>
      </c>
      <c r="D304" s="25">
        <v>0</v>
      </c>
      <c r="E304" s="16">
        <v>2930.1</v>
      </c>
    </row>
    <row r="305" spans="1:5" ht="18.600000000000001" customHeight="1">
      <c r="A305" s="15" t="s">
        <v>143</v>
      </c>
      <c r="B305" s="23" t="s">
        <v>232</v>
      </c>
      <c r="C305" s="24" t="s">
        <v>0</v>
      </c>
      <c r="D305" s="25">
        <v>0</v>
      </c>
      <c r="E305" s="16">
        <v>5.5</v>
      </c>
    </row>
    <row r="306" spans="1:5" ht="31.5">
      <c r="A306" s="15" t="s">
        <v>4</v>
      </c>
      <c r="B306" s="23" t="s">
        <v>232</v>
      </c>
      <c r="C306" s="24" t="s">
        <v>1</v>
      </c>
      <c r="D306" s="25">
        <v>0</v>
      </c>
      <c r="E306" s="16">
        <v>5.5</v>
      </c>
    </row>
    <row r="307" spans="1:5" ht="31.5">
      <c r="A307" s="15" t="s">
        <v>70</v>
      </c>
      <c r="B307" s="23" t="s">
        <v>232</v>
      </c>
      <c r="C307" s="24" t="s">
        <v>1</v>
      </c>
      <c r="D307" s="25">
        <v>705</v>
      </c>
      <c r="E307" s="16">
        <v>5.5</v>
      </c>
    </row>
    <row r="308" spans="1:5" ht="31.5">
      <c r="A308" s="15" t="s">
        <v>200</v>
      </c>
      <c r="B308" s="23" t="s">
        <v>231</v>
      </c>
      <c r="C308" s="24" t="s">
        <v>0</v>
      </c>
      <c r="D308" s="25">
        <v>0</v>
      </c>
      <c r="E308" s="16">
        <v>2924.6</v>
      </c>
    </row>
    <row r="309" spans="1:5" ht="63">
      <c r="A309" s="15" t="s">
        <v>23</v>
      </c>
      <c r="B309" s="23" t="s">
        <v>231</v>
      </c>
      <c r="C309" s="24" t="s">
        <v>22</v>
      </c>
      <c r="D309" s="25">
        <v>0</v>
      </c>
      <c r="E309" s="16">
        <v>2866.5</v>
      </c>
    </row>
    <row r="310" spans="1:5">
      <c r="A310" s="15" t="s">
        <v>147</v>
      </c>
      <c r="B310" s="23" t="s">
        <v>231</v>
      </c>
      <c r="C310" s="24" t="s">
        <v>22</v>
      </c>
      <c r="D310" s="25">
        <v>113</v>
      </c>
      <c r="E310" s="16">
        <v>2866.5</v>
      </c>
    </row>
    <row r="311" spans="1:5" ht="31.5">
      <c r="A311" s="15" t="s">
        <v>4</v>
      </c>
      <c r="B311" s="23" t="s">
        <v>231</v>
      </c>
      <c r="C311" s="24" t="s">
        <v>1</v>
      </c>
      <c r="D311" s="25">
        <v>0</v>
      </c>
      <c r="E311" s="16">
        <v>57.3</v>
      </c>
    </row>
    <row r="312" spans="1:5">
      <c r="A312" s="15" t="s">
        <v>147</v>
      </c>
      <c r="B312" s="23" t="s">
        <v>231</v>
      </c>
      <c r="C312" s="24" t="s">
        <v>1</v>
      </c>
      <c r="D312" s="25">
        <v>113</v>
      </c>
      <c r="E312" s="16">
        <v>57.3</v>
      </c>
    </row>
    <row r="313" spans="1:5">
      <c r="A313" s="15" t="s">
        <v>11</v>
      </c>
      <c r="B313" s="23" t="s">
        <v>231</v>
      </c>
      <c r="C313" s="24" t="s">
        <v>8</v>
      </c>
      <c r="D313" s="25">
        <v>0</v>
      </c>
      <c r="E313" s="16">
        <v>0.8</v>
      </c>
    </row>
    <row r="314" spans="1:5">
      <c r="A314" s="15" t="s">
        <v>147</v>
      </c>
      <c r="B314" s="23" t="s">
        <v>231</v>
      </c>
      <c r="C314" s="24" t="s">
        <v>8</v>
      </c>
      <c r="D314" s="25">
        <v>113</v>
      </c>
      <c r="E314" s="16">
        <v>0.8</v>
      </c>
    </row>
    <row r="315" spans="1:5" s="17" customFormat="1" ht="47.25">
      <c r="A315" s="13" t="s">
        <v>230</v>
      </c>
      <c r="B315" s="20" t="s">
        <v>229</v>
      </c>
      <c r="C315" s="21" t="s">
        <v>0</v>
      </c>
      <c r="D315" s="22">
        <v>0</v>
      </c>
      <c r="E315" s="14">
        <v>35989.4</v>
      </c>
    </row>
    <row r="316" spans="1:5" ht="31.5">
      <c r="A316" s="15" t="s">
        <v>228</v>
      </c>
      <c r="B316" s="23" t="s">
        <v>227</v>
      </c>
      <c r="C316" s="24" t="s">
        <v>0</v>
      </c>
      <c r="D316" s="25">
        <v>0</v>
      </c>
      <c r="E316" s="16">
        <v>35979.4</v>
      </c>
    </row>
    <row r="317" spans="1:5" ht="47.25">
      <c r="A317" s="15" t="s">
        <v>226</v>
      </c>
      <c r="B317" s="23" t="s">
        <v>225</v>
      </c>
      <c r="C317" s="24" t="s">
        <v>0</v>
      </c>
      <c r="D317" s="25">
        <v>0</v>
      </c>
      <c r="E317" s="16">
        <v>83.5</v>
      </c>
    </row>
    <row r="318" spans="1:5" ht="31.5">
      <c r="A318" s="15" t="s">
        <v>224</v>
      </c>
      <c r="B318" s="23" t="s">
        <v>223</v>
      </c>
      <c r="C318" s="24" t="s">
        <v>0</v>
      </c>
      <c r="D318" s="25">
        <v>0</v>
      </c>
      <c r="E318" s="16">
        <v>10</v>
      </c>
    </row>
    <row r="319" spans="1:5" ht="31.5">
      <c r="A319" s="15" t="s">
        <v>4</v>
      </c>
      <c r="B319" s="23" t="s">
        <v>223</v>
      </c>
      <c r="C319" s="24" t="s">
        <v>1</v>
      </c>
      <c r="D319" s="25">
        <v>0</v>
      </c>
      <c r="E319" s="16">
        <v>10</v>
      </c>
    </row>
    <row r="320" spans="1:5" ht="31.5">
      <c r="A320" s="15" t="s">
        <v>70</v>
      </c>
      <c r="B320" s="23" t="s">
        <v>223</v>
      </c>
      <c r="C320" s="24" t="s">
        <v>1</v>
      </c>
      <c r="D320" s="25">
        <v>705</v>
      </c>
      <c r="E320" s="16">
        <v>10</v>
      </c>
    </row>
    <row r="321" spans="1:5" ht="31.5">
      <c r="A321" s="15" t="s">
        <v>222</v>
      </c>
      <c r="B321" s="23" t="s">
        <v>221</v>
      </c>
      <c r="C321" s="24" t="s">
        <v>0</v>
      </c>
      <c r="D321" s="25">
        <v>0</v>
      </c>
      <c r="E321" s="16">
        <v>60</v>
      </c>
    </row>
    <row r="322" spans="1:5" ht="31.5">
      <c r="A322" s="15" t="s">
        <v>4</v>
      </c>
      <c r="B322" s="23" t="s">
        <v>221</v>
      </c>
      <c r="C322" s="24" t="s">
        <v>1</v>
      </c>
      <c r="D322" s="25">
        <v>0</v>
      </c>
      <c r="E322" s="16">
        <v>60</v>
      </c>
    </row>
    <row r="323" spans="1:5" ht="31.5">
      <c r="A323" s="15" t="s">
        <v>70</v>
      </c>
      <c r="B323" s="23" t="s">
        <v>221</v>
      </c>
      <c r="C323" s="24" t="s">
        <v>1</v>
      </c>
      <c r="D323" s="25">
        <v>705</v>
      </c>
      <c r="E323" s="16">
        <v>60</v>
      </c>
    </row>
    <row r="324" spans="1:5" ht="47.25">
      <c r="A324" s="15" t="s">
        <v>220</v>
      </c>
      <c r="B324" s="23" t="s">
        <v>219</v>
      </c>
      <c r="C324" s="24" t="s">
        <v>0</v>
      </c>
      <c r="D324" s="25">
        <v>0</v>
      </c>
      <c r="E324" s="16">
        <v>13.5</v>
      </c>
    </row>
    <row r="325" spans="1:5" ht="31.5">
      <c r="A325" s="15" t="s">
        <v>4</v>
      </c>
      <c r="B325" s="23" t="s">
        <v>219</v>
      </c>
      <c r="C325" s="24" t="s">
        <v>1</v>
      </c>
      <c r="D325" s="25">
        <v>0</v>
      </c>
      <c r="E325" s="16">
        <v>13.5</v>
      </c>
    </row>
    <row r="326" spans="1:5" ht="31.5">
      <c r="A326" s="15" t="s">
        <v>70</v>
      </c>
      <c r="B326" s="23" t="s">
        <v>219</v>
      </c>
      <c r="C326" s="24" t="s">
        <v>1</v>
      </c>
      <c r="D326" s="25">
        <v>705</v>
      </c>
      <c r="E326" s="16">
        <v>13.5</v>
      </c>
    </row>
    <row r="327" spans="1:5" ht="31.5">
      <c r="A327" s="15" t="s">
        <v>218</v>
      </c>
      <c r="B327" s="23" t="s">
        <v>217</v>
      </c>
      <c r="C327" s="24" t="s">
        <v>0</v>
      </c>
      <c r="D327" s="25">
        <v>0</v>
      </c>
      <c r="E327" s="16">
        <v>4708.3999999999996</v>
      </c>
    </row>
    <row r="328" spans="1:5" ht="94.5">
      <c r="A328" s="15" t="s">
        <v>216</v>
      </c>
      <c r="B328" s="23" t="s">
        <v>214</v>
      </c>
      <c r="C328" s="24" t="s">
        <v>0</v>
      </c>
      <c r="D328" s="25">
        <v>0</v>
      </c>
      <c r="E328" s="16">
        <v>4708.3999999999996</v>
      </c>
    </row>
    <row r="329" spans="1:5">
      <c r="A329" s="15" t="s">
        <v>86</v>
      </c>
      <c r="B329" s="23" t="s">
        <v>214</v>
      </c>
      <c r="C329" s="24" t="s">
        <v>84</v>
      </c>
      <c r="D329" s="25">
        <v>0</v>
      </c>
      <c r="E329" s="16">
        <v>4708.3999999999996</v>
      </c>
    </row>
    <row r="330" spans="1:5">
      <c r="A330" s="15" t="s">
        <v>215</v>
      </c>
      <c r="B330" s="23" t="s">
        <v>214</v>
      </c>
      <c r="C330" s="24" t="s">
        <v>84</v>
      </c>
      <c r="D330" s="25">
        <v>1001</v>
      </c>
      <c r="E330" s="16">
        <v>4708.3999999999996</v>
      </c>
    </row>
    <row r="331" spans="1:5" ht="47.25">
      <c r="A331" s="15" t="s">
        <v>213</v>
      </c>
      <c r="B331" s="23" t="s">
        <v>212</v>
      </c>
      <c r="C331" s="24" t="s">
        <v>0</v>
      </c>
      <c r="D331" s="25">
        <v>0</v>
      </c>
      <c r="E331" s="16">
        <v>1365.5</v>
      </c>
    </row>
    <row r="332" spans="1:5" ht="63">
      <c r="A332" s="15" t="s">
        <v>211</v>
      </c>
      <c r="B332" s="23" t="s">
        <v>210</v>
      </c>
      <c r="C332" s="24" t="s">
        <v>0</v>
      </c>
      <c r="D332" s="25">
        <v>0</v>
      </c>
      <c r="E332" s="16">
        <v>1365.5</v>
      </c>
    </row>
    <row r="333" spans="1:5">
      <c r="A333" s="15" t="s">
        <v>86</v>
      </c>
      <c r="B333" s="23" t="s">
        <v>210</v>
      </c>
      <c r="C333" s="24" t="s">
        <v>84</v>
      </c>
      <c r="D333" s="25">
        <v>0</v>
      </c>
      <c r="E333" s="16">
        <v>1365.5</v>
      </c>
    </row>
    <row r="334" spans="1:5">
      <c r="A334" s="15" t="s">
        <v>147</v>
      </c>
      <c r="B334" s="23" t="s">
        <v>210</v>
      </c>
      <c r="C334" s="24" t="s">
        <v>84</v>
      </c>
      <c r="D334" s="25">
        <v>113</v>
      </c>
      <c r="E334" s="16">
        <v>1365.5</v>
      </c>
    </row>
    <row r="335" spans="1:5">
      <c r="A335" s="15" t="s">
        <v>209</v>
      </c>
      <c r="B335" s="23" t="s">
        <v>208</v>
      </c>
      <c r="C335" s="24" t="s">
        <v>0</v>
      </c>
      <c r="D335" s="25">
        <v>0</v>
      </c>
      <c r="E335" s="16">
        <v>72.400000000000006</v>
      </c>
    </row>
    <row r="336" spans="1:5" ht="31.5">
      <c r="A336" s="15" t="s">
        <v>207</v>
      </c>
      <c r="B336" s="23" t="s">
        <v>206</v>
      </c>
      <c r="C336" s="24" t="s">
        <v>0</v>
      </c>
      <c r="D336" s="25">
        <v>0</v>
      </c>
      <c r="E336" s="16">
        <v>72.400000000000006</v>
      </c>
    </row>
    <row r="337" spans="1:5">
      <c r="A337" s="15" t="s">
        <v>11</v>
      </c>
      <c r="B337" s="23" t="s">
        <v>206</v>
      </c>
      <c r="C337" s="24" t="s">
        <v>8</v>
      </c>
      <c r="D337" s="25">
        <v>0</v>
      </c>
      <c r="E337" s="16">
        <v>72.400000000000006</v>
      </c>
    </row>
    <row r="338" spans="1:5">
      <c r="A338" s="15" t="s">
        <v>147</v>
      </c>
      <c r="B338" s="23" t="s">
        <v>206</v>
      </c>
      <c r="C338" s="24" t="s">
        <v>8</v>
      </c>
      <c r="D338" s="25">
        <v>113</v>
      </c>
      <c r="E338" s="16">
        <v>72.400000000000006</v>
      </c>
    </row>
    <row r="339" spans="1:5" ht="31.5">
      <c r="A339" s="15" t="s">
        <v>205</v>
      </c>
      <c r="B339" s="23" t="s">
        <v>204</v>
      </c>
      <c r="C339" s="24" t="s">
        <v>0</v>
      </c>
      <c r="D339" s="25">
        <v>0</v>
      </c>
      <c r="E339" s="16">
        <v>23977.599999999999</v>
      </c>
    </row>
    <row r="340" spans="1:5" ht="31.5">
      <c r="A340" s="15" t="s">
        <v>200</v>
      </c>
      <c r="B340" s="23" t="s">
        <v>203</v>
      </c>
      <c r="C340" s="24" t="s">
        <v>0</v>
      </c>
      <c r="D340" s="25">
        <v>0</v>
      </c>
      <c r="E340" s="16">
        <v>23977.599999999999</v>
      </c>
    </row>
    <row r="341" spans="1:5" ht="63">
      <c r="A341" s="15" t="s">
        <v>23</v>
      </c>
      <c r="B341" s="23" t="s">
        <v>203</v>
      </c>
      <c r="C341" s="24" t="s">
        <v>22</v>
      </c>
      <c r="D341" s="25">
        <v>0</v>
      </c>
      <c r="E341" s="16">
        <v>21987.8</v>
      </c>
    </row>
    <row r="342" spans="1:5" ht="47.25">
      <c r="A342" s="15" t="s">
        <v>73</v>
      </c>
      <c r="B342" s="23" t="s">
        <v>203</v>
      </c>
      <c r="C342" s="24" t="s">
        <v>22</v>
      </c>
      <c r="D342" s="25">
        <v>104</v>
      </c>
      <c r="E342" s="16">
        <v>21987.8</v>
      </c>
    </row>
    <row r="343" spans="1:5" ht="31.5">
      <c r="A343" s="15" t="s">
        <v>4</v>
      </c>
      <c r="B343" s="23" t="s">
        <v>203</v>
      </c>
      <c r="C343" s="24" t="s">
        <v>1</v>
      </c>
      <c r="D343" s="25">
        <v>0</v>
      </c>
      <c r="E343" s="16">
        <v>1980.9</v>
      </c>
    </row>
    <row r="344" spans="1:5" ht="47.25">
      <c r="A344" s="15" t="s">
        <v>73</v>
      </c>
      <c r="B344" s="23" t="s">
        <v>203</v>
      </c>
      <c r="C344" s="24" t="s">
        <v>1</v>
      </c>
      <c r="D344" s="25">
        <v>104</v>
      </c>
      <c r="E344" s="16">
        <v>1980.9</v>
      </c>
    </row>
    <row r="345" spans="1:5">
      <c r="A345" s="15" t="s">
        <v>11</v>
      </c>
      <c r="B345" s="23" t="s">
        <v>203</v>
      </c>
      <c r="C345" s="24" t="s">
        <v>8</v>
      </c>
      <c r="D345" s="25">
        <v>0</v>
      </c>
      <c r="E345" s="16">
        <v>8.9</v>
      </c>
    </row>
    <row r="346" spans="1:5" ht="47.25">
      <c r="A346" s="15" t="s">
        <v>73</v>
      </c>
      <c r="B346" s="23" t="s">
        <v>203</v>
      </c>
      <c r="C346" s="24" t="s">
        <v>8</v>
      </c>
      <c r="D346" s="25">
        <v>104</v>
      </c>
      <c r="E346" s="16">
        <v>8.9</v>
      </c>
    </row>
    <row r="347" spans="1:5" ht="31.5">
      <c r="A347" s="15" t="s">
        <v>202</v>
      </c>
      <c r="B347" s="23" t="s">
        <v>201</v>
      </c>
      <c r="C347" s="24" t="s">
        <v>0</v>
      </c>
      <c r="D347" s="25">
        <v>0</v>
      </c>
      <c r="E347" s="16">
        <v>2146.1</v>
      </c>
    </row>
    <row r="348" spans="1:5" ht="31.5">
      <c r="A348" s="15" t="s">
        <v>200</v>
      </c>
      <c r="B348" s="23" t="s">
        <v>198</v>
      </c>
      <c r="C348" s="24" t="s">
        <v>0</v>
      </c>
      <c r="D348" s="25">
        <v>0</v>
      </c>
      <c r="E348" s="16">
        <v>2146.1</v>
      </c>
    </row>
    <row r="349" spans="1:5" ht="63">
      <c r="A349" s="15" t="s">
        <v>23</v>
      </c>
      <c r="B349" s="23" t="s">
        <v>198</v>
      </c>
      <c r="C349" s="24" t="s">
        <v>22</v>
      </c>
      <c r="D349" s="25">
        <v>0</v>
      </c>
      <c r="E349" s="16">
        <v>2146.1</v>
      </c>
    </row>
    <row r="350" spans="1:5" ht="31.5">
      <c r="A350" s="15" t="s">
        <v>199</v>
      </c>
      <c r="B350" s="23" t="s">
        <v>198</v>
      </c>
      <c r="C350" s="24" t="s">
        <v>22</v>
      </c>
      <c r="D350" s="25">
        <v>102</v>
      </c>
      <c r="E350" s="16">
        <v>2146.1</v>
      </c>
    </row>
    <row r="351" spans="1:5" ht="31.5">
      <c r="A351" s="15" t="s">
        <v>197</v>
      </c>
      <c r="B351" s="23" t="s">
        <v>196</v>
      </c>
      <c r="C351" s="24" t="s">
        <v>0</v>
      </c>
      <c r="D351" s="25">
        <v>0</v>
      </c>
      <c r="E351" s="16">
        <v>3625.9</v>
      </c>
    </row>
    <row r="352" spans="1:5" ht="47.25">
      <c r="A352" s="15" t="s">
        <v>195</v>
      </c>
      <c r="B352" s="23" t="s">
        <v>194</v>
      </c>
      <c r="C352" s="24" t="s">
        <v>0</v>
      </c>
      <c r="D352" s="25">
        <v>0</v>
      </c>
      <c r="E352" s="16">
        <v>93.3</v>
      </c>
    </row>
    <row r="353" spans="1:5" ht="31.5">
      <c r="A353" s="15" t="s">
        <v>4</v>
      </c>
      <c r="B353" s="23" t="s">
        <v>194</v>
      </c>
      <c r="C353" s="24" t="s">
        <v>1</v>
      </c>
      <c r="D353" s="25">
        <v>0</v>
      </c>
      <c r="E353" s="16">
        <v>93.3</v>
      </c>
    </row>
    <row r="354" spans="1:5">
      <c r="A354" s="15" t="s">
        <v>853</v>
      </c>
      <c r="B354" s="23" t="s">
        <v>194</v>
      </c>
      <c r="C354" s="24" t="s">
        <v>1</v>
      </c>
      <c r="D354" s="25">
        <v>105</v>
      </c>
      <c r="E354" s="16">
        <v>93.3</v>
      </c>
    </row>
    <row r="355" spans="1:5" ht="63">
      <c r="A355" s="15" t="s">
        <v>193</v>
      </c>
      <c r="B355" s="23" t="s">
        <v>192</v>
      </c>
      <c r="C355" s="24" t="s">
        <v>0</v>
      </c>
      <c r="D355" s="25">
        <v>0</v>
      </c>
      <c r="E355" s="16">
        <v>1219.2</v>
      </c>
    </row>
    <row r="356" spans="1:5" ht="63">
      <c r="A356" s="15" t="s">
        <v>23</v>
      </c>
      <c r="B356" s="23" t="s">
        <v>192</v>
      </c>
      <c r="C356" s="24" t="s">
        <v>22</v>
      </c>
      <c r="D356" s="25">
        <v>0</v>
      </c>
      <c r="E356" s="16">
        <v>1117.9000000000001</v>
      </c>
    </row>
    <row r="357" spans="1:5" ht="47.25">
      <c r="A357" s="15" t="s">
        <v>73</v>
      </c>
      <c r="B357" s="23" t="s">
        <v>192</v>
      </c>
      <c r="C357" s="24" t="s">
        <v>22</v>
      </c>
      <c r="D357" s="25">
        <v>104</v>
      </c>
      <c r="E357" s="16">
        <v>1117.9000000000001</v>
      </c>
    </row>
    <row r="358" spans="1:5" ht="31.5">
      <c r="A358" s="15" t="s">
        <v>4</v>
      </c>
      <c r="B358" s="23" t="s">
        <v>192</v>
      </c>
      <c r="C358" s="24" t="s">
        <v>1</v>
      </c>
      <c r="D358" s="25">
        <v>0</v>
      </c>
      <c r="E358" s="16">
        <v>101.3</v>
      </c>
    </row>
    <row r="359" spans="1:5" ht="47.25">
      <c r="A359" s="15" t="s">
        <v>73</v>
      </c>
      <c r="B359" s="23" t="s">
        <v>192</v>
      </c>
      <c r="C359" s="24" t="s">
        <v>1</v>
      </c>
      <c r="D359" s="25">
        <v>104</v>
      </c>
      <c r="E359" s="16">
        <v>101.3</v>
      </c>
    </row>
    <row r="360" spans="1:5" ht="63">
      <c r="A360" s="15" t="s">
        <v>191</v>
      </c>
      <c r="B360" s="23" t="s">
        <v>190</v>
      </c>
      <c r="C360" s="24" t="s">
        <v>0</v>
      </c>
      <c r="D360" s="25">
        <v>0</v>
      </c>
      <c r="E360" s="16">
        <v>1102.3</v>
      </c>
    </row>
    <row r="361" spans="1:5" ht="63">
      <c r="A361" s="15" t="s">
        <v>23</v>
      </c>
      <c r="B361" s="23" t="s">
        <v>190</v>
      </c>
      <c r="C361" s="24" t="s">
        <v>22</v>
      </c>
      <c r="D361" s="25">
        <v>0</v>
      </c>
      <c r="E361" s="16">
        <v>901.5</v>
      </c>
    </row>
    <row r="362" spans="1:5" ht="47.25">
      <c r="A362" s="15" t="s">
        <v>73</v>
      </c>
      <c r="B362" s="23" t="s">
        <v>190</v>
      </c>
      <c r="C362" s="24" t="s">
        <v>22</v>
      </c>
      <c r="D362" s="25">
        <v>104</v>
      </c>
      <c r="E362" s="16">
        <v>901.5</v>
      </c>
    </row>
    <row r="363" spans="1:5" ht="31.5">
      <c r="A363" s="15" t="s">
        <v>4</v>
      </c>
      <c r="B363" s="23" t="s">
        <v>190</v>
      </c>
      <c r="C363" s="24" t="s">
        <v>1</v>
      </c>
      <c r="D363" s="25">
        <v>0</v>
      </c>
      <c r="E363" s="16">
        <v>200.8</v>
      </c>
    </row>
    <row r="364" spans="1:5" ht="47.25">
      <c r="A364" s="15" t="s">
        <v>73</v>
      </c>
      <c r="B364" s="23" t="s">
        <v>190</v>
      </c>
      <c r="C364" s="24" t="s">
        <v>1</v>
      </c>
      <c r="D364" s="25">
        <v>104</v>
      </c>
      <c r="E364" s="16">
        <v>200.8</v>
      </c>
    </row>
    <row r="365" spans="1:5" ht="31.5">
      <c r="A365" s="15" t="s">
        <v>189</v>
      </c>
      <c r="B365" s="23" t="s">
        <v>188</v>
      </c>
      <c r="C365" s="24" t="s">
        <v>0</v>
      </c>
      <c r="D365" s="25">
        <v>0</v>
      </c>
      <c r="E365" s="16">
        <v>605.20000000000005</v>
      </c>
    </row>
    <row r="366" spans="1:5" ht="63">
      <c r="A366" s="15" t="s">
        <v>23</v>
      </c>
      <c r="B366" s="23" t="s">
        <v>188</v>
      </c>
      <c r="C366" s="24" t="s">
        <v>22</v>
      </c>
      <c r="D366" s="25">
        <v>0</v>
      </c>
      <c r="E366" s="16">
        <v>554.20000000000005</v>
      </c>
    </row>
    <row r="367" spans="1:5" ht="47.25">
      <c r="A367" s="15" t="s">
        <v>73</v>
      </c>
      <c r="B367" s="23" t="s">
        <v>188</v>
      </c>
      <c r="C367" s="24" t="s">
        <v>22</v>
      </c>
      <c r="D367" s="25">
        <v>104</v>
      </c>
      <c r="E367" s="16">
        <v>554.20000000000005</v>
      </c>
    </row>
    <row r="368" spans="1:5" ht="31.5">
      <c r="A368" s="15" t="s">
        <v>4</v>
      </c>
      <c r="B368" s="23" t="s">
        <v>188</v>
      </c>
      <c r="C368" s="24" t="s">
        <v>1</v>
      </c>
      <c r="D368" s="25">
        <v>0</v>
      </c>
      <c r="E368" s="16">
        <v>51</v>
      </c>
    </row>
    <row r="369" spans="1:5" ht="47.25">
      <c r="A369" s="15" t="s">
        <v>73</v>
      </c>
      <c r="B369" s="23" t="s">
        <v>188</v>
      </c>
      <c r="C369" s="24" t="s">
        <v>1</v>
      </c>
      <c r="D369" s="25">
        <v>104</v>
      </c>
      <c r="E369" s="16">
        <v>51</v>
      </c>
    </row>
    <row r="370" spans="1:5" ht="47.25">
      <c r="A370" s="15" t="s">
        <v>187</v>
      </c>
      <c r="B370" s="23" t="s">
        <v>186</v>
      </c>
      <c r="C370" s="24" t="s">
        <v>0</v>
      </c>
      <c r="D370" s="25">
        <v>0</v>
      </c>
      <c r="E370" s="16">
        <v>605.20000000000005</v>
      </c>
    </row>
    <row r="371" spans="1:5" ht="63">
      <c r="A371" s="15" t="s">
        <v>23</v>
      </c>
      <c r="B371" s="23" t="s">
        <v>186</v>
      </c>
      <c r="C371" s="24" t="s">
        <v>22</v>
      </c>
      <c r="D371" s="25">
        <v>0</v>
      </c>
      <c r="E371" s="16">
        <v>554.20000000000005</v>
      </c>
    </row>
    <row r="372" spans="1:5" ht="47.25">
      <c r="A372" s="15" t="s">
        <v>73</v>
      </c>
      <c r="B372" s="23" t="s">
        <v>186</v>
      </c>
      <c r="C372" s="24" t="s">
        <v>22</v>
      </c>
      <c r="D372" s="25">
        <v>104</v>
      </c>
      <c r="E372" s="16">
        <v>554.20000000000005</v>
      </c>
    </row>
    <row r="373" spans="1:5" ht="31.5">
      <c r="A373" s="15" t="s">
        <v>4</v>
      </c>
      <c r="B373" s="23" t="s">
        <v>186</v>
      </c>
      <c r="C373" s="24" t="s">
        <v>1</v>
      </c>
      <c r="D373" s="25">
        <v>0</v>
      </c>
      <c r="E373" s="16">
        <v>51</v>
      </c>
    </row>
    <row r="374" spans="1:5" ht="47.25">
      <c r="A374" s="15" t="s">
        <v>73</v>
      </c>
      <c r="B374" s="23" t="s">
        <v>186</v>
      </c>
      <c r="C374" s="24" t="s">
        <v>1</v>
      </c>
      <c r="D374" s="25">
        <v>104</v>
      </c>
      <c r="E374" s="16">
        <v>51</v>
      </c>
    </row>
    <row r="375" spans="1:5" ht="94.5">
      <c r="A375" s="15" t="s">
        <v>185</v>
      </c>
      <c r="B375" s="23" t="s">
        <v>184</v>
      </c>
      <c r="C375" s="24" t="s">
        <v>0</v>
      </c>
      <c r="D375" s="25">
        <v>0</v>
      </c>
      <c r="E375" s="16">
        <v>0.7</v>
      </c>
    </row>
    <row r="376" spans="1:5" ht="31.5">
      <c r="A376" s="15" t="s">
        <v>4</v>
      </c>
      <c r="B376" s="23" t="s">
        <v>184</v>
      </c>
      <c r="C376" s="24" t="s">
        <v>1</v>
      </c>
      <c r="D376" s="25">
        <v>0</v>
      </c>
      <c r="E376" s="16">
        <v>0.7</v>
      </c>
    </row>
    <row r="377" spans="1:5" ht="47.25">
      <c r="A377" s="15" t="s">
        <v>73</v>
      </c>
      <c r="B377" s="23" t="s">
        <v>184</v>
      </c>
      <c r="C377" s="24" t="s">
        <v>1</v>
      </c>
      <c r="D377" s="25">
        <v>104</v>
      </c>
      <c r="E377" s="16">
        <v>0.7</v>
      </c>
    </row>
    <row r="378" spans="1:5" ht="31.5">
      <c r="A378" s="15" t="s">
        <v>183</v>
      </c>
      <c r="B378" s="23" t="s">
        <v>182</v>
      </c>
      <c r="C378" s="24" t="s">
        <v>0</v>
      </c>
      <c r="D378" s="25">
        <v>0</v>
      </c>
      <c r="E378" s="16">
        <v>10</v>
      </c>
    </row>
    <row r="379" spans="1:5" ht="47.25">
      <c r="A379" s="15" t="s">
        <v>181</v>
      </c>
      <c r="B379" s="23" t="s">
        <v>180</v>
      </c>
      <c r="C379" s="24" t="s">
        <v>0</v>
      </c>
      <c r="D379" s="25">
        <v>0</v>
      </c>
      <c r="E379" s="16">
        <v>10</v>
      </c>
    </row>
    <row r="380" spans="1:5">
      <c r="A380" s="15" t="s">
        <v>179</v>
      </c>
      <c r="B380" s="23" t="s">
        <v>177</v>
      </c>
      <c r="C380" s="24" t="s">
        <v>0</v>
      </c>
      <c r="D380" s="25">
        <v>0</v>
      </c>
      <c r="E380" s="16">
        <v>10</v>
      </c>
    </row>
    <row r="381" spans="1:5" ht="31.5">
      <c r="A381" s="15" t="s">
        <v>4</v>
      </c>
      <c r="B381" s="23" t="s">
        <v>177</v>
      </c>
      <c r="C381" s="24" t="s">
        <v>1</v>
      </c>
      <c r="D381" s="25">
        <v>0</v>
      </c>
      <c r="E381" s="16">
        <v>10</v>
      </c>
    </row>
    <row r="382" spans="1:5">
      <c r="A382" s="15" t="s">
        <v>178</v>
      </c>
      <c r="B382" s="23" t="s">
        <v>177</v>
      </c>
      <c r="C382" s="24" t="s">
        <v>1</v>
      </c>
      <c r="D382" s="25">
        <v>412</v>
      </c>
      <c r="E382" s="16">
        <v>10</v>
      </c>
    </row>
    <row r="383" spans="1:5" s="17" customFormat="1" ht="47.25">
      <c r="A383" s="13" t="s">
        <v>176</v>
      </c>
      <c r="B383" s="20" t="s">
        <v>175</v>
      </c>
      <c r="C383" s="21" t="s">
        <v>0</v>
      </c>
      <c r="D383" s="22">
        <v>0</v>
      </c>
      <c r="E383" s="14">
        <v>3880.8</v>
      </c>
    </row>
    <row r="384" spans="1:5" ht="47.25">
      <c r="A384" s="15" t="s">
        <v>174</v>
      </c>
      <c r="B384" s="23" t="s">
        <v>173</v>
      </c>
      <c r="C384" s="24" t="s">
        <v>0</v>
      </c>
      <c r="D384" s="25">
        <v>0</v>
      </c>
      <c r="E384" s="16">
        <v>213.8</v>
      </c>
    </row>
    <row r="385" spans="1:5" ht="30.6" customHeight="1">
      <c r="A385" s="15" t="s">
        <v>172</v>
      </c>
      <c r="B385" s="23" t="s">
        <v>171</v>
      </c>
      <c r="C385" s="24" t="s">
        <v>0</v>
      </c>
      <c r="D385" s="25">
        <v>0</v>
      </c>
      <c r="E385" s="16">
        <v>213.8</v>
      </c>
    </row>
    <row r="386" spans="1:5" ht="47.25">
      <c r="A386" s="15" t="s">
        <v>170</v>
      </c>
      <c r="B386" s="23" t="s">
        <v>168</v>
      </c>
      <c r="C386" s="24" t="s">
        <v>0</v>
      </c>
      <c r="D386" s="25">
        <v>0</v>
      </c>
      <c r="E386" s="16">
        <v>37.4</v>
      </c>
    </row>
    <row r="387" spans="1:5" ht="31.5">
      <c r="A387" s="15" t="s">
        <v>4</v>
      </c>
      <c r="B387" s="23" t="s">
        <v>168</v>
      </c>
      <c r="C387" s="24" t="s">
        <v>1</v>
      </c>
      <c r="D387" s="25">
        <v>0</v>
      </c>
      <c r="E387" s="16">
        <v>37.4</v>
      </c>
    </row>
    <row r="388" spans="1:5">
      <c r="A388" s="15" t="s">
        <v>169</v>
      </c>
      <c r="B388" s="23" t="s">
        <v>168</v>
      </c>
      <c r="C388" s="24" t="s">
        <v>1</v>
      </c>
      <c r="D388" s="25">
        <v>709</v>
      </c>
      <c r="E388" s="16">
        <v>37.4</v>
      </c>
    </row>
    <row r="389" spans="1:5">
      <c r="A389" s="15" t="s">
        <v>167</v>
      </c>
      <c r="B389" s="23" t="s">
        <v>165</v>
      </c>
      <c r="C389" s="24" t="s">
        <v>0</v>
      </c>
      <c r="D389" s="25">
        <v>0</v>
      </c>
      <c r="E389" s="16">
        <v>176.4</v>
      </c>
    </row>
    <row r="390" spans="1:5" ht="31.5">
      <c r="A390" s="15" t="s">
        <v>4</v>
      </c>
      <c r="B390" s="23" t="s">
        <v>165</v>
      </c>
      <c r="C390" s="24" t="s">
        <v>1</v>
      </c>
      <c r="D390" s="25">
        <v>0</v>
      </c>
      <c r="E390" s="16">
        <v>176.4</v>
      </c>
    </row>
    <row r="391" spans="1:5">
      <c r="A391" s="15" t="s">
        <v>166</v>
      </c>
      <c r="B391" s="23" t="s">
        <v>165</v>
      </c>
      <c r="C391" s="24" t="s">
        <v>1</v>
      </c>
      <c r="D391" s="25">
        <v>409</v>
      </c>
      <c r="E391" s="16">
        <v>176.4</v>
      </c>
    </row>
    <row r="392" spans="1:5" ht="47.25">
      <c r="A392" s="15" t="s">
        <v>164</v>
      </c>
      <c r="B392" s="23" t="s">
        <v>163</v>
      </c>
      <c r="C392" s="24" t="s">
        <v>0</v>
      </c>
      <c r="D392" s="25">
        <v>0</v>
      </c>
      <c r="E392" s="16">
        <v>21</v>
      </c>
    </row>
    <row r="393" spans="1:5" ht="63">
      <c r="A393" s="15" t="s">
        <v>162</v>
      </c>
      <c r="B393" s="23" t="s">
        <v>161</v>
      </c>
      <c r="C393" s="24" t="s">
        <v>0</v>
      </c>
      <c r="D393" s="25">
        <v>0</v>
      </c>
      <c r="E393" s="16">
        <v>21</v>
      </c>
    </row>
    <row r="394" spans="1:5">
      <c r="A394" s="15" t="s">
        <v>160</v>
      </c>
      <c r="B394" s="23" t="s">
        <v>159</v>
      </c>
      <c r="C394" s="24" t="s">
        <v>0</v>
      </c>
      <c r="D394" s="25">
        <v>0</v>
      </c>
      <c r="E394" s="16">
        <v>18</v>
      </c>
    </row>
    <row r="395" spans="1:5" ht="31.5">
      <c r="A395" s="15" t="s">
        <v>4</v>
      </c>
      <c r="B395" s="23" t="s">
        <v>159</v>
      </c>
      <c r="C395" s="24" t="s">
        <v>1</v>
      </c>
      <c r="D395" s="25">
        <v>0</v>
      </c>
      <c r="E395" s="16">
        <v>18</v>
      </c>
    </row>
    <row r="396" spans="1:5">
      <c r="A396" s="15" t="s">
        <v>147</v>
      </c>
      <c r="B396" s="23" t="s">
        <v>159</v>
      </c>
      <c r="C396" s="24" t="s">
        <v>1</v>
      </c>
      <c r="D396" s="25">
        <v>113</v>
      </c>
      <c r="E396" s="16">
        <v>18</v>
      </c>
    </row>
    <row r="397" spans="1:5">
      <c r="A397" s="15" t="s">
        <v>158</v>
      </c>
      <c r="B397" s="23" t="s">
        <v>157</v>
      </c>
      <c r="C397" s="24" t="s">
        <v>0</v>
      </c>
      <c r="D397" s="25">
        <v>0</v>
      </c>
      <c r="E397" s="16">
        <v>3</v>
      </c>
    </row>
    <row r="398" spans="1:5" ht="31.5">
      <c r="A398" s="15" t="s">
        <v>4</v>
      </c>
      <c r="B398" s="23" t="s">
        <v>157</v>
      </c>
      <c r="C398" s="24" t="s">
        <v>1</v>
      </c>
      <c r="D398" s="25">
        <v>0</v>
      </c>
      <c r="E398" s="16">
        <v>3</v>
      </c>
    </row>
    <row r="399" spans="1:5">
      <c r="A399" s="15" t="s">
        <v>147</v>
      </c>
      <c r="B399" s="23" t="s">
        <v>157</v>
      </c>
      <c r="C399" s="24" t="s">
        <v>1</v>
      </c>
      <c r="D399" s="25">
        <v>113</v>
      </c>
      <c r="E399" s="16">
        <v>3</v>
      </c>
    </row>
    <row r="400" spans="1:5" ht="31.5">
      <c r="A400" s="15" t="s">
        <v>156</v>
      </c>
      <c r="B400" s="23" t="s">
        <v>155</v>
      </c>
      <c r="C400" s="24" t="s">
        <v>0</v>
      </c>
      <c r="D400" s="25">
        <v>0</v>
      </c>
      <c r="E400" s="16">
        <v>3646</v>
      </c>
    </row>
    <row r="401" spans="1:5" ht="47.25">
      <c r="A401" s="15" t="s">
        <v>154</v>
      </c>
      <c r="B401" s="23" t="s">
        <v>153</v>
      </c>
      <c r="C401" s="24" t="s">
        <v>0</v>
      </c>
      <c r="D401" s="25">
        <v>0</v>
      </c>
      <c r="E401" s="16">
        <v>55</v>
      </c>
    </row>
    <row r="402" spans="1:5" ht="31.5">
      <c r="A402" s="15" t="s">
        <v>152</v>
      </c>
      <c r="B402" s="23" t="s">
        <v>151</v>
      </c>
      <c r="C402" s="24" t="s">
        <v>0</v>
      </c>
      <c r="D402" s="25">
        <v>0</v>
      </c>
      <c r="E402" s="16">
        <v>35</v>
      </c>
    </row>
    <row r="403" spans="1:5" ht="31.5">
      <c r="A403" s="15" t="s">
        <v>4</v>
      </c>
      <c r="B403" s="23" t="s">
        <v>151</v>
      </c>
      <c r="C403" s="24" t="s">
        <v>1</v>
      </c>
      <c r="D403" s="25">
        <v>0</v>
      </c>
      <c r="E403" s="16">
        <v>35</v>
      </c>
    </row>
    <row r="404" spans="1:5">
      <c r="A404" s="15" t="s">
        <v>147</v>
      </c>
      <c r="B404" s="23" t="s">
        <v>151</v>
      </c>
      <c r="C404" s="24" t="s">
        <v>1</v>
      </c>
      <c r="D404" s="25">
        <v>113</v>
      </c>
      <c r="E404" s="16">
        <v>35</v>
      </c>
    </row>
    <row r="405" spans="1:5" ht="31.5">
      <c r="A405" s="15" t="s">
        <v>150</v>
      </c>
      <c r="B405" s="23" t="s">
        <v>149</v>
      </c>
      <c r="C405" s="24" t="s">
        <v>0</v>
      </c>
      <c r="D405" s="25">
        <v>0</v>
      </c>
      <c r="E405" s="16">
        <v>15</v>
      </c>
    </row>
    <row r="406" spans="1:5" ht="31.5">
      <c r="A406" s="15" t="s">
        <v>4</v>
      </c>
      <c r="B406" s="23" t="s">
        <v>149</v>
      </c>
      <c r="C406" s="24" t="s">
        <v>1</v>
      </c>
      <c r="D406" s="25">
        <v>0</v>
      </c>
      <c r="E406" s="16">
        <v>15</v>
      </c>
    </row>
    <row r="407" spans="1:5">
      <c r="A407" s="15" t="s">
        <v>147</v>
      </c>
      <c r="B407" s="23" t="s">
        <v>149</v>
      </c>
      <c r="C407" s="24" t="s">
        <v>1</v>
      </c>
      <c r="D407" s="25">
        <v>113</v>
      </c>
      <c r="E407" s="16">
        <v>15</v>
      </c>
    </row>
    <row r="408" spans="1:5" ht="78.75">
      <c r="A408" s="15" t="s">
        <v>148</v>
      </c>
      <c r="B408" s="23" t="s">
        <v>146</v>
      </c>
      <c r="C408" s="24" t="s">
        <v>0</v>
      </c>
      <c r="D408" s="25">
        <v>0</v>
      </c>
      <c r="E408" s="16">
        <v>5</v>
      </c>
    </row>
    <row r="409" spans="1:5" ht="31.5">
      <c r="A409" s="15" t="s">
        <v>4</v>
      </c>
      <c r="B409" s="23" t="s">
        <v>146</v>
      </c>
      <c r="C409" s="24" t="s">
        <v>1</v>
      </c>
      <c r="D409" s="25">
        <v>0</v>
      </c>
      <c r="E409" s="16">
        <v>5</v>
      </c>
    </row>
    <row r="410" spans="1:5">
      <c r="A410" s="15" t="s">
        <v>147</v>
      </c>
      <c r="B410" s="23" t="s">
        <v>146</v>
      </c>
      <c r="C410" s="24" t="s">
        <v>1</v>
      </c>
      <c r="D410" s="25">
        <v>113</v>
      </c>
      <c r="E410" s="16">
        <v>5</v>
      </c>
    </row>
    <row r="411" spans="1:5" ht="47.25">
      <c r="A411" s="15" t="s">
        <v>145</v>
      </c>
      <c r="B411" s="23" t="s">
        <v>144</v>
      </c>
      <c r="C411" s="24" t="s">
        <v>0</v>
      </c>
      <c r="D411" s="25">
        <v>0</v>
      </c>
      <c r="E411" s="16">
        <v>3591</v>
      </c>
    </row>
    <row r="412" spans="1:5" ht="30" customHeight="1">
      <c r="A412" s="15" t="s">
        <v>143</v>
      </c>
      <c r="B412" s="23" t="s">
        <v>142</v>
      </c>
      <c r="C412" s="24" t="s">
        <v>0</v>
      </c>
      <c r="D412" s="25">
        <v>0</v>
      </c>
      <c r="E412" s="16">
        <v>40</v>
      </c>
    </row>
    <row r="413" spans="1:5" ht="31.5">
      <c r="A413" s="15" t="s">
        <v>4</v>
      </c>
      <c r="B413" s="23" t="s">
        <v>142</v>
      </c>
      <c r="C413" s="24" t="s">
        <v>1</v>
      </c>
      <c r="D413" s="25">
        <v>0</v>
      </c>
      <c r="E413" s="16">
        <v>40</v>
      </c>
    </row>
    <row r="414" spans="1:5" ht="31.5">
      <c r="A414" s="15" t="s">
        <v>70</v>
      </c>
      <c r="B414" s="23" t="s">
        <v>142</v>
      </c>
      <c r="C414" s="24" t="s">
        <v>1</v>
      </c>
      <c r="D414" s="25">
        <v>705</v>
      </c>
      <c r="E414" s="16">
        <v>40</v>
      </c>
    </row>
    <row r="415" spans="1:5">
      <c r="A415" s="15" t="s">
        <v>141</v>
      </c>
      <c r="B415" s="23" t="s">
        <v>139</v>
      </c>
      <c r="C415" s="24" t="s">
        <v>0</v>
      </c>
      <c r="D415" s="25">
        <v>0</v>
      </c>
      <c r="E415" s="16">
        <v>3551</v>
      </c>
    </row>
    <row r="416" spans="1:5" ht="63">
      <c r="A416" s="15" t="s">
        <v>23</v>
      </c>
      <c r="B416" s="23" t="s">
        <v>139</v>
      </c>
      <c r="C416" s="24" t="s">
        <v>22</v>
      </c>
      <c r="D416" s="25">
        <v>0</v>
      </c>
      <c r="E416" s="16">
        <v>3299.4</v>
      </c>
    </row>
    <row r="417" spans="1:5" ht="31.5">
      <c r="A417" s="15" t="s">
        <v>140</v>
      </c>
      <c r="B417" s="23" t="s">
        <v>139</v>
      </c>
      <c r="C417" s="24" t="s">
        <v>22</v>
      </c>
      <c r="D417" s="25">
        <v>314</v>
      </c>
      <c r="E417" s="16">
        <v>3299.4</v>
      </c>
    </row>
    <row r="418" spans="1:5" ht="31.5">
      <c r="A418" s="15" t="s">
        <v>4</v>
      </c>
      <c r="B418" s="23" t="s">
        <v>139</v>
      </c>
      <c r="C418" s="24" t="s">
        <v>1</v>
      </c>
      <c r="D418" s="25">
        <v>0</v>
      </c>
      <c r="E418" s="16">
        <v>251.6</v>
      </c>
    </row>
    <row r="419" spans="1:5" ht="31.5">
      <c r="A419" s="15" t="s">
        <v>140</v>
      </c>
      <c r="B419" s="23" t="s">
        <v>139</v>
      </c>
      <c r="C419" s="24" t="s">
        <v>1</v>
      </c>
      <c r="D419" s="25">
        <v>314</v>
      </c>
      <c r="E419" s="16">
        <v>251.6</v>
      </c>
    </row>
    <row r="420" spans="1:5" s="17" customFormat="1" ht="47.25">
      <c r="A420" s="13" t="s">
        <v>138</v>
      </c>
      <c r="B420" s="20" t="s">
        <v>137</v>
      </c>
      <c r="C420" s="21" t="s">
        <v>0</v>
      </c>
      <c r="D420" s="22">
        <v>0</v>
      </c>
      <c r="E420" s="14">
        <v>977</v>
      </c>
    </row>
    <row r="421" spans="1:5" ht="31.5">
      <c r="A421" s="15" t="s">
        <v>136</v>
      </c>
      <c r="B421" s="23" t="s">
        <v>135</v>
      </c>
      <c r="C421" s="24" t="s">
        <v>0</v>
      </c>
      <c r="D421" s="25">
        <v>0</v>
      </c>
      <c r="E421" s="16">
        <v>166</v>
      </c>
    </row>
    <row r="422" spans="1:5" ht="47.25">
      <c r="A422" s="15" t="s">
        <v>134</v>
      </c>
      <c r="B422" s="23" t="s">
        <v>133</v>
      </c>
      <c r="C422" s="24" t="s">
        <v>0</v>
      </c>
      <c r="D422" s="25">
        <v>0</v>
      </c>
      <c r="E422" s="16">
        <v>166</v>
      </c>
    </row>
    <row r="423" spans="1:5" ht="47.25">
      <c r="A423" s="15" t="s">
        <v>132</v>
      </c>
      <c r="B423" s="23" t="s">
        <v>131</v>
      </c>
      <c r="C423" s="24" t="s">
        <v>0</v>
      </c>
      <c r="D423" s="25">
        <v>0</v>
      </c>
      <c r="E423" s="16">
        <v>106</v>
      </c>
    </row>
    <row r="424" spans="1:5" ht="31.5">
      <c r="A424" s="15" t="s">
        <v>4</v>
      </c>
      <c r="B424" s="23" t="s">
        <v>131</v>
      </c>
      <c r="C424" s="24" t="s">
        <v>1</v>
      </c>
      <c r="D424" s="25">
        <v>0</v>
      </c>
      <c r="E424" s="16">
        <v>106</v>
      </c>
    </row>
    <row r="425" spans="1:5">
      <c r="A425" s="15" t="s">
        <v>93</v>
      </c>
      <c r="B425" s="23" t="s">
        <v>131</v>
      </c>
      <c r="C425" s="24" t="s">
        <v>1</v>
      </c>
      <c r="D425" s="25">
        <v>707</v>
      </c>
      <c r="E425" s="16">
        <v>106</v>
      </c>
    </row>
    <row r="426" spans="1:5" ht="47.25">
      <c r="A426" s="15" t="s">
        <v>130</v>
      </c>
      <c r="B426" s="23" t="s">
        <v>129</v>
      </c>
      <c r="C426" s="24" t="s">
        <v>0</v>
      </c>
      <c r="D426" s="25">
        <v>0</v>
      </c>
      <c r="E426" s="16">
        <v>40</v>
      </c>
    </row>
    <row r="427" spans="1:5" ht="31.5">
      <c r="A427" s="15" t="s">
        <v>4</v>
      </c>
      <c r="B427" s="23" t="s">
        <v>129</v>
      </c>
      <c r="C427" s="24" t="s">
        <v>1</v>
      </c>
      <c r="D427" s="25">
        <v>0</v>
      </c>
      <c r="E427" s="16">
        <v>40</v>
      </c>
    </row>
    <row r="428" spans="1:5">
      <c r="A428" s="15" t="s">
        <v>93</v>
      </c>
      <c r="B428" s="23" t="s">
        <v>129</v>
      </c>
      <c r="C428" s="24" t="s">
        <v>1</v>
      </c>
      <c r="D428" s="25">
        <v>707</v>
      </c>
      <c r="E428" s="16">
        <v>40</v>
      </c>
    </row>
    <row r="429" spans="1:5" ht="47.25">
      <c r="A429" s="15" t="s">
        <v>128</v>
      </c>
      <c r="B429" s="23" t="s">
        <v>127</v>
      </c>
      <c r="C429" s="24" t="s">
        <v>0</v>
      </c>
      <c r="D429" s="25">
        <v>0</v>
      </c>
      <c r="E429" s="16">
        <v>20</v>
      </c>
    </row>
    <row r="430" spans="1:5" ht="31.5">
      <c r="A430" s="15" t="s">
        <v>4</v>
      </c>
      <c r="B430" s="23" t="s">
        <v>127</v>
      </c>
      <c r="C430" s="24" t="s">
        <v>1</v>
      </c>
      <c r="D430" s="25">
        <v>0</v>
      </c>
      <c r="E430" s="16">
        <v>20</v>
      </c>
    </row>
    <row r="431" spans="1:5">
      <c r="A431" s="15" t="s">
        <v>93</v>
      </c>
      <c r="B431" s="23" t="s">
        <v>127</v>
      </c>
      <c r="C431" s="24" t="s">
        <v>1</v>
      </c>
      <c r="D431" s="25">
        <v>707</v>
      </c>
      <c r="E431" s="16">
        <v>20</v>
      </c>
    </row>
    <row r="432" spans="1:5" ht="47.25">
      <c r="A432" s="15" t="s">
        <v>126</v>
      </c>
      <c r="B432" s="23" t="s">
        <v>125</v>
      </c>
      <c r="C432" s="24" t="s">
        <v>0</v>
      </c>
      <c r="D432" s="25">
        <v>0</v>
      </c>
      <c r="E432" s="16">
        <v>379</v>
      </c>
    </row>
    <row r="433" spans="1:5" ht="31.5">
      <c r="A433" s="15" t="s">
        <v>124</v>
      </c>
      <c r="B433" s="23" t="s">
        <v>123</v>
      </c>
      <c r="C433" s="24" t="s">
        <v>0</v>
      </c>
      <c r="D433" s="25">
        <v>0</v>
      </c>
      <c r="E433" s="16">
        <v>294</v>
      </c>
    </row>
    <row r="434" spans="1:5" ht="31.5">
      <c r="A434" s="15" t="s">
        <v>122</v>
      </c>
      <c r="B434" s="23" t="s">
        <v>121</v>
      </c>
      <c r="C434" s="24" t="s">
        <v>0</v>
      </c>
      <c r="D434" s="25">
        <v>0</v>
      </c>
      <c r="E434" s="16">
        <v>253</v>
      </c>
    </row>
    <row r="435" spans="1:5" ht="31.5">
      <c r="A435" s="15" t="s">
        <v>4</v>
      </c>
      <c r="B435" s="23" t="s">
        <v>121</v>
      </c>
      <c r="C435" s="24" t="s">
        <v>1</v>
      </c>
      <c r="D435" s="25">
        <v>0</v>
      </c>
      <c r="E435" s="16">
        <v>253</v>
      </c>
    </row>
    <row r="436" spans="1:5">
      <c r="A436" s="15" t="s">
        <v>109</v>
      </c>
      <c r="B436" s="23" t="s">
        <v>121</v>
      </c>
      <c r="C436" s="24" t="s">
        <v>1</v>
      </c>
      <c r="D436" s="25">
        <v>1101</v>
      </c>
      <c r="E436" s="16">
        <v>253</v>
      </c>
    </row>
    <row r="437" spans="1:5" ht="31.5">
      <c r="A437" s="15" t="s">
        <v>120</v>
      </c>
      <c r="B437" s="23" t="s">
        <v>119</v>
      </c>
      <c r="C437" s="24" t="s">
        <v>0</v>
      </c>
      <c r="D437" s="25">
        <v>0</v>
      </c>
      <c r="E437" s="16">
        <v>6</v>
      </c>
    </row>
    <row r="438" spans="1:5" ht="31.5">
      <c r="A438" s="15" t="s">
        <v>4</v>
      </c>
      <c r="B438" s="23" t="s">
        <v>119</v>
      </c>
      <c r="C438" s="24" t="s">
        <v>1</v>
      </c>
      <c r="D438" s="25">
        <v>0</v>
      </c>
      <c r="E438" s="16">
        <v>6</v>
      </c>
    </row>
    <row r="439" spans="1:5">
      <c r="A439" s="15" t="s">
        <v>109</v>
      </c>
      <c r="B439" s="23" t="s">
        <v>119</v>
      </c>
      <c r="C439" s="24" t="s">
        <v>1</v>
      </c>
      <c r="D439" s="25">
        <v>1101</v>
      </c>
      <c r="E439" s="16">
        <v>6</v>
      </c>
    </row>
    <row r="440" spans="1:5" ht="47.25">
      <c r="A440" s="15" t="s">
        <v>118</v>
      </c>
      <c r="B440" s="23" t="s">
        <v>117</v>
      </c>
      <c r="C440" s="24" t="s">
        <v>0</v>
      </c>
      <c r="D440" s="25">
        <v>0</v>
      </c>
      <c r="E440" s="16">
        <v>15</v>
      </c>
    </row>
    <row r="441" spans="1:5" ht="31.5">
      <c r="A441" s="15" t="s">
        <v>4</v>
      </c>
      <c r="B441" s="23" t="s">
        <v>117</v>
      </c>
      <c r="C441" s="24" t="s">
        <v>1</v>
      </c>
      <c r="D441" s="25">
        <v>0</v>
      </c>
      <c r="E441" s="16">
        <v>15</v>
      </c>
    </row>
    <row r="442" spans="1:5">
      <c r="A442" s="15" t="s">
        <v>109</v>
      </c>
      <c r="B442" s="23" t="s">
        <v>117</v>
      </c>
      <c r="C442" s="24" t="s">
        <v>1</v>
      </c>
      <c r="D442" s="25">
        <v>1101</v>
      </c>
      <c r="E442" s="16">
        <v>15</v>
      </c>
    </row>
    <row r="443" spans="1:5" ht="47.25">
      <c r="A443" s="15" t="s">
        <v>116</v>
      </c>
      <c r="B443" s="23" t="s">
        <v>115</v>
      </c>
      <c r="C443" s="24" t="s">
        <v>0</v>
      </c>
      <c r="D443" s="25">
        <v>0</v>
      </c>
      <c r="E443" s="16">
        <v>20</v>
      </c>
    </row>
    <row r="444" spans="1:5" ht="31.5">
      <c r="A444" s="15" t="s">
        <v>4</v>
      </c>
      <c r="B444" s="23" t="s">
        <v>115</v>
      </c>
      <c r="C444" s="24" t="s">
        <v>1</v>
      </c>
      <c r="D444" s="25">
        <v>0</v>
      </c>
      <c r="E444" s="16">
        <v>20</v>
      </c>
    </row>
    <row r="445" spans="1:5" ht="31.5">
      <c r="A445" s="15" t="s">
        <v>70</v>
      </c>
      <c r="B445" s="23" t="s">
        <v>115</v>
      </c>
      <c r="C445" s="24" t="s">
        <v>1</v>
      </c>
      <c r="D445" s="25">
        <v>705</v>
      </c>
      <c r="E445" s="16">
        <v>20</v>
      </c>
    </row>
    <row r="446" spans="1:5" ht="31.5">
      <c r="A446" s="15" t="s">
        <v>114</v>
      </c>
      <c r="B446" s="23" t="s">
        <v>113</v>
      </c>
      <c r="C446" s="24" t="s">
        <v>0</v>
      </c>
      <c r="D446" s="25">
        <v>0</v>
      </c>
      <c r="E446" s="16">
        <v>85</v>
      </c>
    </row>
    <row r="447" spans="1:5" ht="31.5">
      <c r="A447" s="15" t="s">
        <v>112</v>
      </c>
      <c r="B447" s="23" t="s">
        <v>111</v>
      </c>
      <c r="C447" s="24" t="s">
        <v>0</v>
      </c>
      <c r="D447" s="25">
        <v>0</v>
      </c>
      <c r="E447" s="16">
        <v>75</v>
      </c>
    </row>
    <row r="448" spans="1:5" ht="31.5">
      <c r="A448" s="15" t="s">
        <v>4</v>
      </c>
      <c r="B448" s="23" t="s">
        <v>111</v>
      </c>
      <c r="C448" s="24" t="s">
        <v>1</v>
      </c>
      <c r="D448" s="25">
        <v>0</v>
      </c>
      <c r="E448" s="16">
        <v>75</v>
      </c>
    </row>
    <row r="449" spans="1:5">
      <c r="A449" s="15" t="s">
        <v>109</v>
      </c>
      <c r="B449" s="23" t="s">
        <v>111</v>
      </c>
      <c r="C449" s="24" t="s">
        <v>1</v>
      </c>
      <c r="D449" s="25">
        <v>1101</v>
      </c>
      <c r="E449" s="16">
        <v>75</v>
      </c>
    </row>
    <row r="450" spans="1:5" ht="31.5">
      <c r="A450" s="15" t="s">
        <v>110</v>
      </c>
      <c r="B450" s="23" t="s">
        <v>108</v>
      </c>
      <c r="C450" s="24" t="s">
        <v>0</v>
      </c>
      <c r="D450" s="25">
        <v>0</v>
      </c>
      <c r="E450" s="16">
        <v>10</v>
      </c>
    </row>
    <row r="451" spans="1:5" ht="31.5">
      <c r="A451" s="15" t="s">
        <v>4</v>
      </c>
      <c r="B451" s="23" t="s">
        <v>108</v>
      </c>
      <c r="C451" s="24" t="s">
        <v>1</v>
      </c>
      <c r="D451" s="25">
        <v>0</v>
      </c>
      <c r="E451" s="16">
        <v>10</v>
      </c>
    </row>
    <row r="452" spans="1:5">
      <c r="A452" s="15" t="s">
        <v>109</v>
      </c>
      <c r="B452" s="23" t="s">
        <v>108</v>
      </c>
      <c r="C452" s="24" t="s">
        <v>1</v>
      </c>
      <c r="D452" s="25">
        <v>1101</v>
      </c>
      <c r="E452" s="16">
        <v>10</v>
      </c>
    </row>
    <row r="453" spans="1:5" ht="31.5">
      <c r="A453" s="15" t="s">
        <v>107</v>
      </c>
      <c r="B453" s="23" t="s">
        <v>106</v>
      </c>
      <c r="C453" s="24" t="s">
        <v>0</v>
      </c>
      <c r="D453" s="25">
        <v>0</v>
      </c>
      <c r="E453" s="16">
        <v>368</v>
      </c>
    </row>
    <row r="454" spans="1:5" ht="31.5">
      <c r="A454" s="15" t="s">
        <v>105</v>
      </c>
      <c r="B454" s="23" t="s">
        <v>104</v>
      </c>
      <c r="C454" s="24" t="s">
        <v>0</v>
      </c>
      <c r="D454" s="25">
        <v>0</v>
      </c>
      <c r="E454" s="16">
        <v>368</v>
      </c>
    </row>
    <row r="455" spans="1:5" ht="47.25">
      <c r="A455" s="15" t="s">
        <v>103</v>
      </c>
      <c r="B455" s="23" t="s">
        <v>102</v>
      </c>
      <c r="C455" s="24" t="s">
        <v>0</v>
      </c>
      <c r="D455" s="25">
        <v>0</v>
      </c>
      <c r="E455" s="16">
        <v>25</v>
      </c>
    </row>
    <row r="456" spans="1:5">
      <c r="A456" s="15" t="s">
        <v>86</v>
      </c>
      <c r="B456" s="23" t="s">
        <v>102</v>
      </c>
      <c r="C456" s="24" t="s">
        <v>84</v>
      </c>
      <c r="D456" s="25">
        <v>0</v>
      </c>
      <c r="E456" s="16">
        <v>25</v>
      </c>
    </row>
    <row r="457" spans="1:5">
      <c r="A457" s="15" t="s">
        <v>100</v>
      </c>
      <c r="B457" s="23" t="s">
        <v>102</v>
      </c>
      <c r="C457" s="24" t="s">
        <v>84</v>
      </c>
      <c r="D457" s="25">
        <v>1003</v>
      </c>
      <c r="E457" s="16">
        <v>25</v>
      </c>
    </row>
    <row r="458" spans="1:5">
      <c r="A458" s="15" t="s">
        <v>101</v>
      </c>
      <c r="B458" s="23" t="s">
        <v>99</v>
      </c>
      <c r="C458" s="24" t="s">
        <v>0</v>
      </c>
      <c r="D458" s="25">
        <v>0</v>
      </c>
      <c r="E458" s="16">
        <v>343</v>
      </c>
    </row>
    <row r="459" spans="1:5">
      <c r="A459" s="15" t="s">
        <v>86</v>
      </c>
      <c r="B459" s="23" t="s">
        <v>99</v>
      </c>
      <c r="C459" s="24" t="s">
        <v>84</v>
      </c>
      <c r="D459" s="25">
        <v>0</v>
      </c>
      <c r="E459" s="16">
        <v>343</v>
      </c>
    </row>
    <row r="460" spans="1:5">
      <c r="A460" s="15" t="s">
        <v>100</v>
      </c>
      <c r="B460" s="23" t="s">
        <v>99</v>
      </c>
      <c r="C460" s="24" t="s">
        <v>84</v>
      </c>
      <c r="D460" s="25">
        <v>1003</v>
      </c>
      <c r="E460" s="16">
        <v>343</v>
      </c>
    </row>
    <row r="461" spans="1:5" ht="63">
      <c r="A461" s="15" t="s">
        <v>98</v>
      </c>
      <c r="B461" s="23" t="s">
        <v>97</v>
      </c>
      <c r="C461" s="24" t="s">
        <v>0</v>
      </c>
      <c r="D461" s="25">
        <v>0</v>
      </c>
      <c r="E461" s="16">
        <v>64</v>
      </c>
    </row>
    <row r="462" spans="1:5" ht="47.25">
      <c r="A462" s="15" t="s">
        <v>96</v>
      </c>
      <c r="B462" s="23" t="s">
        <v>95</v>
      </c>
      <c r="C462" s="24" t="s">
        <v>0</v>
      </c>
      <c r="D462" s="25">
        <v>0</v>
      </c>
      <c r="E462" s="16">
        <v>64</v>
      </c>
    </row>
    <row r="463" spans="1:5" ht="31.5">
      <c r="A463" s="15" t="s">
        <v>94</v>
      </c>
      <c r="B463" s="23" t="s">
        <v>92</v>
      </c>
      <c r="C463" s="24" t="s">
        <v>0</v>
      </c>
      <c r="D463" s="25">
        <v>0</v>
      </c>
      <c r="E463" s="16">
        <v>64</v>
      </c>
    </row>
    <row r="464" spans="1:5" ht="31.5">
      <c r="A464" s="15" t="s">
        <v>4</v>
      </c>
      <c r="B464" s="23" t="s">
        <v>92</v>
      </c>
      <c r="C464" s="24" t="s">
        <v>1</v>
      </c>
      <c r="D464" s="25">
        <v>0</v>
      </c>
      <c r="E464" s="16">
        <v>64</v>
      </c>
    </row>
    <row r="465" spans="1:5">
      <c r="A465" s="15" t="s">
        <v>93</v>
      </c>
      <c r="B465" s="23" t="s">
        <v>92</v>
      </c>
      <c r="C465" s="24" t="s">
        <v>1</v>
      </c>
      <c r="D465" s="25">
        <v>707</v>
      </c>
      <c r="E465" s="16">
        <v>64</v>
      </c>
    </row>
    <row r="466" spans="1:5" s="17" customFormat="1" ht="47.25">
      <c r="A466" s="13" t="s">
        <v>91</v>
      </c>
      <c r="B466" s="20" t="s">
        <v>90</v>
      </c>
      <c r="C466" s="21" t="s">
        <v>0</v>
      </c>
      <c r="D466" s="22">
        <v>0</v>
      </c>
      <c r="E466" s="14">
        <v>70</v>
      </c>
    </row>
    <row r="467" spans="1:5" ht="30.6" customHeight="1">
      <c r="A467" s="15" t="s">
        <v>89</v>
      </c>
      <c r="B467" s="23" t="s">
        <v>88</v>
      </c>
      <c r="C467" s="24" t="s">
        <v>0</v>
      </c>
      <c r="D467" s="25">
        <v>0</v>
      </c>
      <c r="E467" s="16">
        <v>70</v>
      </c>
    </row>
    <row r="468" spans="1:5" ht="47.25">
      <c r="A468" s="15" t="s">
        <v>87</v>
      </c>
      <c r="B468" s="23" t="s">
        <v>85</v>
      </c>
      <c r="C468" s="24" t="s">
        <v>0</v>
      </c>
      <c r="D468" s="25">
        <v>0</v>
      </c>
      <c r="E468" s="16">
        <v>50</v>
      </c>
    </row>
    <row r="469" spans="1:5">
      <c r="A469" s="15" t="s">
        <v>86</v>
      </c>
      <c r="B469" s="23" t="s">
        <v>85</v>
      </c>
      <c r="C469" s="24" t="s">
        <v>84</v>
      </c>
      <c r="D469" s="25">
        <v>0</v>
      </c>
      <c r="E469" s="16">
        <v>50</v>
      </c>
    </row>
    <row r="470" spans="1:5">
      <c r="A470" s="15" t="s">
        <v>82</v>
      </c>
      <c r="B470" s="23" t="s">
        <v>85</v>
      </c>
      <c r="C470" s="24" t="s">
        <v>84</v>
      </c>
      <c r="D470" s="25">
        <v>909</v>
      </c>
      <c r="E470" s="16">
        <v>50</v>
      </c>
    </row>
    <row r="471" spans="1:5" ht="31.5">
      <c r="A471" s="15" t="s">
        <v>83</v>
      </c>
      <c r="B471" s="23" t="s">
        <v>81</v>
      </c>
      <c r="C471" s="24" t="s">
        <v>0</v>
      </c>
      <c r="D471" s="25">
        <v>0</v>
      </c>
      <c r="E471" s="16">
        <v>20</v>
      </c>
    </row>
    <row r="472" spans="1:5" ht="31.5">
      <c r="A472" s="15" t="s">
        <v>4</v>
      </c>
      <c r="B472" s="23" t="s">
        <v>81</v>
      </c>
      <c r="C472" s="24" t="s">
        <v>1</v>
      </c>
      <c r="D472" s="25">
        <v>0</v>
      </c>
      <c r="E472" s="16">
        <v>20</v>
      </c>
    </row>
    <row r="473" spans="1:5">
      <c r="A473" s="15" t="s">
        <v>82</v>
      </c>
      <c r="B473" s="23" t="s">
        <v>81</v>
      </c>
      <c r="C473" s="24" t="s">
        <v>1</v>
      </c>
      <c r="D473" s="25">
        <v>909</v>
      </c>
      <c r="E473" s="16">
        <v>20</v>
      </c>
    </row>
    <row r="474" spans="1:5" s="17" customFormat="1" ht="47.25">
      <c r="A474" s="13" t="s">
        <v>80</v>
      </c>
      <c r="B474" s="20" t="s">
        <v>79</v>
      </c>
      <c r="C474" s="21" t="s">
        <v>0</v>
      </c>
      <c r="D474" s="22">
        <v>0</v>
      </c>
      <c r="E474" s="14">
        <v>213</v>
      </c>
    </row>
    <row r="475" spans="1:5" ht="47.25">
      <c r="A475" s="15" t="s">
        <v>78</v>
      </c>
      <c r="B475" s="23" t="s">
        <v>77</v>
      </c>
      <c r="C475" s="24" t="s">
        <v>0</v>
      </c>
      <c r="D475" s="25">
        <v>0</v>
      </c>
      <c r="E475" s="16">
        <v>113</v>
      </c>
    </row>
    <row r="476" spans="1:5" ht="46.15" customHeight="1">
      <c r="A476" s="15" t="s">
        <v>76</v>
      </c>
      <c r="B476" s="23" t="s">
        <v>75</v>
      </c>
      <c r="C476" s="24" t="s">
        <v>0</v>
      </c>
      <c r="D476" s="25">
        <v>0</v>
      </c>
      <c r="E476" s="16">
        <v>108</v>
      </c>
    </row>
    <row r="477" spans="1:5" ht="31.5">
      <c r="A477" s="15" t="s">
        <v>74</v>
      </c>
      <c r="B477" s="23" t="s">
        <v>72</v>
      </c>
      <c r="C477" s="24" t="s">
        <v>0</v>
      </c>
      <c r="D477" s="25">
        <v>0</v>
      </c>
      <c r="E477" s="16">
        <v>33</v>
      </c>
    </row>
    <row r="478" spans="1:5" ht="31.5">
      <c r="A478" s="15" t="s">
        <v>4</v>
      </c>
      <c r="B478" s="23" t="s">
        <v>72</v>
      </c>
      <c r="C478" s="24" t="s">
        <v>1</v>
      </c>
      <c r="D478" s="25">
        <v>0</v>
      </c>
      <c r="E478" s="16">
        <v>33</v>
      </c>
    </row>
    <row r="479" spans="1:5" ht="47.25">
      <c r="A479" s="15" t="s">
        <v>73</v>
      </c>
      <c r="B479" s="23" t="s">
        <v>72</v>
      </c>
      <c r="C479" s="24" t="s">
        <v>1</v>
      </c>
      <c r="D479" s="25">
        <v>104</v>
      </c>
      <c r="E479" s="16">
        <v>33</v>
      </c>
    </row>
    <row r="480" spans="1:5" ht="47.25">
      <c r="A480" s="15" t="s">
        <v>67</v>
      </c>
      <c r="B480" s="23" t="s">
        <v>64</v>
      </c>
      <c r="C480" s="24" t="s">
        <v>0</v>
      </c>
      <c r="D480" s="25">
        <v>0</v>
      </c>
      <c r="E480" s="16">
        <v>75</v>
      </c>
    </row>
    <row r="481" spans="1:5" ht="31.5">
      <c r="A481" s="15" t="s">
        <v>4</v>
      </c>
      <c r="B481" s="23" t="s">
        <v>64</v>
      </c>
      <c r="C481" s="24" t="s">
        <v>1</v>
      </c>
      <c r="D481" s="25">
        <v>0</v>
      </c>
      <c r="E481" s="16">
        <v>75</v>
      </c>
    </row>
    <row r="482" spans="1:5">
      <c r="A482" s="15" t="s">
        <v>66</v>
      </c>
      <c r="B482" s="23" t="s">
        <v>64</v>
      </c>
      <c r="C482" s="24" t="s">
        <v>1</v>
      </c>
      <c r="D482" s="25">
        <v>702</v>
      </c>
      <c r="E482" s="16">
        <v>50</v>
      </c>
    </row>
    <row r="483" spans="1:5">
      <c r="A483" s="15" t="s">
        <v>65</v>
      </c>
      <c r="B483" s="23" t="s">
        <v>64</v>
      </c>
      <c r="C483" s="24" t="s">
        <v>1</v>
      </c>
      <c r="D483" s="25">
        <v>703</v>
      </c>
      <c r="E483" s="16">
        <v>25</v>
      </c>
    </row>
    <row r="484" spans="1:5" ht="78.75">
      <c r="A484" s="15" t="s">
        <v>63</v>
      </c>
      <c r="B484" s="23" t="s">
        <v>62</v>
      </c>
      <c r="C484" s="24" t="s">
        <v>0</v>
      </c>
      <c r="D484" s="25">
        <v>0</v>
      </c>
      <c r="E484" s="16">
        <v>5</v>
      </c>
    </row>
    <row r="485" spans="1:5" ht="31.5">
      <c r="A485" s="15" t="s">
        <v>61</v>
      </c>
      <c r="B485" s="23" t="s">
        <v>60</v>
      </c>
      <c r="C485" s="24" t="s">
        <v>0</v>
      </c>
      <c r="D485" s="25">
        <v>0</v>
      </c>
      <c r="E485" s="16">
        <v>5</v>
      </c>
    </row>
    <row r="486" spans="1:5" ht="31.5">
      <c r="A486" s="15" t="s">
        <v>4</v>
      </c>
      <c r="B486" s="23" t="s">
        <v>60</v>
      </c>
      <c r="C486" s="24" t="s">
        <v>1</v>
      </c>
      <c r="D486" s="25">
        <v>0</v>
      </c>
      <c r="E486" s="16">
        <v>5</v>
      </c>
    </row>
    <row r="487" spans="1:5">
      <c r="A487" s="15" t="s">
        <v>44</v>
      </c>
      <c r="B487" s="23" t="s">
        <v>60</v>
      </c>
      <c r="C487" s="24" t="s">
        <v>1</v>
      </c>
      <c r="D487" s="25">
        <v>1006</v>
      </c>
      <c r="E487" s="16">
        <v>5</v>
      </c>
    </row>
    <row r="488" spans="1:5" ht="47.25">
      <c r="A488" s="15" t="s">
        <v>59</v>
      </c>
      <c r="B488" s="23" t="s">
        <v>58</v>
      </c>
      <c r="C488" s="24" t="s">
        <v>0</v>
      </c>
      <c r="D488" s="25">
        <v>0</v>
      </c>
      <c r="E488" s="16">
        <v>100</v>
      </c>
    </row>
    <row r="489" spans="1:5" ht="31.5">
      <c r="A489" s="15" t="s">
        <v>57</v>
      </c>
      <c r="B489" s="23" t="s">
        <v>56</v>
      </c>
      <c r="C489" s="24" t="s">
        <v>0</v>
      </c>
      <c r="D489" s="25">
        <v>0</v>
      </c>
      <c r="E489" s="16">
        <v>100</v>
      </c>
    </row>
    <row r="490" spans="1:5" ht="31.5">
      <c r="A490" s="15" t="s">
        <v>55</v>
      </c>
      <c r="B490" s="23" t="s">
        <v>54</v>
      </c>
      <c r="C490" s="24" t="s">
        <v>0</v>
      </c>
      <c r="D490" s="25">
        <v>0</v>
      </c>
      <c r="E490" s="16">
        <v>5</v>
      </c>
    </row>
    <row r="491" spans="1:5" ht="31.5">
      <c r="A491" s="15" t="s">
        <v>4</v>
      </c>
      <c r="B491" s="23" t="s">
        <v>54</v>
      </c>
      <c r="C491" s="24" t="s">
        <v>1</v>
      </c>
      <c r="D491" s="25">
        <v>0</v>
      </c>
      <c r="E491" s="16">
        <v>5</v>
      </c>
    </row>
    <row r="492" spans="1:5">
      <c r="A492" s="15" t="s">
        <v>44</v>
      </c>
      <c r="B492" s="23" t="s">
        <v>54</v>
      </c>
      <c r="C492" s="24" t="s">
        <v>1</v>
      </c>
      <c r="D492" s="25">
        <v>1006</v>
      </c>
      <c r="E492" s="16">
        <v>5</v>
      </c>
    </row>
    <row r="493" spans="1:5" ht="31.5">
      <c r="A493" s="15" t="s">
        <v>53</v>
      </c>
      <c r="B493" s="23" t="s">
        <v>52</v>
      </c>
      <c r="C493" s="24" t="s">
        <v>0</v>
      </c>
      <c r="D493" s="25">
        <v>0</v>
      </c>
      <c r="E493" s="16">
        <v>13</v>
      </c>
    </row>
    <row r="494" spans="1:5" ht="31.5">
      <c r="A494" s="15" t="s">
        <v>4</v>
      </c>
      <c r="B494" s="23" t="s">
        <v>52</v>
      </c>
      <c r="C494" s="24" t="s">
        <v>1</v>
      </c>
      <c r="D494" s="25">
        <v>0</v>
      </c>
      <c r="E494" s="16">
        <v>13</v>
      </c>
    </row>
    <row r="495" spans="1:5">
      <c r="A495" s="15" t="s">
        <v>44</v>
      </c>
      <c r="B495" s="23" t="s">
        <v>52</v>
      </c>
      <c r="C495" s="24" t="s">
        <v>1</v>
      </c>
      <c r="D495" s="25">
        <v>1006</v>
      </c>
      <c r="E495" s="16">
        <v>13</v>
      </c>
    </row>
    <row r="496" spans="1:5" ht="31.5">
      <c r="A496" s="15" t="s">
        <v>51</v>
      </c>
      <c r="B496" s="23" t="s">
        <v>50</v>
      </c>
      <c r="C496" s="24" t="s">
        <v>0</v>
      </c>
      <c r="D496" s="25">
        <v>0</v>
      </c>
      <c r="E496" s="16">
        <v>30</v>
      </c>
    </row>
    <row r="497" spans="1:5" ht="31.5">
      <c r="A497" s="15" t="s">
        <v>4</v>
      </c>
      <c r="B497" s="23" t="s">
        <v>50</v>
      </c>
      <c r="C497" s="24" t="s">
        <v>1</v>
      </c>
      <c r="D497" s="25">
        <v>0</v>
      </c>
      <c r="E497" s="16">
        <v>30</v>
      </c>
    </row>
    <row r="498" spans="1:5">
      <c r="A498" s="15" t="s">
        <v>44</v>
      </c>
      <c r="B498" s="23" t="s">
        <v>50</v>
      </c>
      <c r="C498" s="24" t="s">
        <v>1</v>
      </c>
      <c r="D498" s="25">
        <v>1006</v>
      </c>
      <c r="E498" s="16">
        <v>30</v>
      </c>
    </row>
    <row r="499" spans="1:5" ht="31.5">
      <c r="A499" s="15" t="s">
        <v>49</v>
      </c>
      <c r="B499" s="23" t="s">
        <v>48</v>
      </c>
      <c r="C499" s="24" t="s">
        <v>0</v>
      </c>
      <c r="D499" s="25">
        <v>0</v>
      </c>
      <c r="E499" s="16">
        <v>39</v>
      </c>
    </row>
    <row r="500" spans="1:5" ht="31.5">
      <c r="A500" s="15" t="s">
        <v>4</v>
      </c>
      <c r="B500" s="23" t="s">
        <v>48</v>
      </c>
      <c r="C500" s="24" t="s">
        <v>1</v>
      </c>
      <c r="D500" s="25">
        <v>0</v>
      </c>
      <c r="E500" s="16">
        <v>39</v>
      </c>
    </row>
    <row r="501" spans="1:5">
      <c r="A501" s="15" t="s">
        <v>44</v>
      </c>
      <c r="B501" s="23" t="s">
        <v>48</v>
      </c>
      <c r="C501" s="24" t="s">
        <v>1</v>
      </c>
      <c r="D501" s="25">
        <v>1006</v>
      </c>
      <c r="E501" s="16">
        <v>39</v>
      </c>
    </row>
    <row r="502" spans="1:5">
      <c r="A502" s="15" t="s">
        <v>47</v>
      </c>
      <c r="B502" s="23" t="s">
        <v>46</v>
      </c>
      <c r="C502" s="24" t="s">
        <v>0</v>
      </c>
      <c r="D502" s="25">
        <v>0</v>
      </c>
      <c r="E502" s="16">
        <v>2</v>
      </c>
    </row>
    <row r="503" spans="1:5" ht="31.5">
      <c r="A503" s="15" t="s">
        <v>4</v>
      </c>
      <c r="B503" s="23" t="s">
        <v>46</v>
      </c>
      <c r="C503" s="24" t="s">
        <v>1</v>
      </c>
      <c r="D503" s="25">
        <v>0</v>
      </c>
      <c r="E503" s="16">
        <v>2</v>
      </c>
    </row>
    <row r="504" spans="1:5">
      <c r="A504" s="15" t="s">
        <v>44</v>
      </c>
      <c r="B504" s="23" t="s">
        <v>46</v>
      </c>
      <c r="C504" s="24" t="s">
        <v>1</v>
      </c>
      <c r="D504" s="25">
        <v>1006</v>
      </c>
      <c r="E504" s="16">
        <v>2</v>
      </c>
    </row>
    <row r="505" spans="1:5">
      <c r="A505" s="15" t="s">
        <v>45</v>
      </c>
      <c r="B505" s="23" t="s">
        <v>43</v>
      </c>
      <c r="C505" s="24" t="s">
        <v>0</v>
      </c>
      <c r="D505" s="25">
        <v>0</v>
      </c>
      <c r="E505" s="16">
        <v>11</v>
      </c>
    </row>
    <row r="506" spans="1:5" ht="31.5">
      <c r="A506" s="15" t="s">
        <v>4</v>
      </c>
      <c r="B506" s="23" t="s">
        <v>43</v>
      </c>
      <c r="C506" s="24" t="s">
        <v>1</v>
      </c>
      <c r="D506" s="25">
        <v>0</v>
      </c>
      <c r="E506" s="16">
        <v>11</v>
      </c>
    </row>
    <row r="507" spans="1:5">
      <c r="A507" s="15" t="s">
        <v>44</v>
      </c>
      <c r="B507" s="23" t="s">
        <v>43</v>
      </c>
      <c r="C507" s="24" t="s">
        <v>1</v>
      </c>
      <c r="D507" s="25">
        <v>1006</v>
      </c>
      <c r="E507" s="16">
        <v>11</v>
      </c>
    </row>
    <row r="508" spans="1:5" s="17" customFormat="1">
      <c r="A508" s="13" t="s">
        <v>42</v>
      </c>
      <c r="B508" s="20" t="s">
        <v>41</v>
      </c>
      <c r="C508" s="21" t="s">
        <v>0</v>
      </c>
      <c r="D508" s="22">
        <v>0</v>
      </c>
      <c r="E508" s="14">
        <v>3059.8</v>
      </c>
    </row>
    <row r="509" spans="1:5" ht="31.5">
      <c r="A509" s="15" t="s">
        <v>40</v>
      </c>
      <c r="B509" s="23" t="s">
        <v>39</v>
      </c>
      <c r="C509" s="24" t="s">
        <v>0</v>
      </c>
      <c r="D509" s="25">
        <v>0</v>
      </c>
      <c r="E509" s="16">
        <v>1174.7</v>
      </c>
    </row>
    <row r="510" spans="1:5" ht="31.5">
      <c r="A510" s="15" t="s">
        <v>38</v>
      </c>
      <c r="B510" s="23" t="s">
        <v>37</v>
      </c>
      <c r="C510" s="24" t="s">
        <v>0</v>
      </c>
      <c r="D510" s="25">
        <v>0</v>
      </c>
      <c r="E510" s="16">
        <v>856.7</v>
      </c>
    </row>
    <row r="511" spans="1:5">
      <c r="A511" s="15" t="s">
        <v>24</v>
      </c>
      <c r="B511" s="23" t="s">
        <v>36</v>
      </c>
      <c r="C511" s="24" t="s">
        <v>0</v>
      </c>
      <c r="D511" s="25">
        <v>0</v>
      </c>
      <c r="E511" s="16">
        <v>856.7</v>
      </c>
    </row>
    <row r="512" spans="1:5" ht="63">
      <c r="A512" s="15" t="s">
        <v>23</v>
      </c>
      <c r="B512" s="23" t="s">
        <v>36</v>
      </c>
      <c r="C512" s="24" t="s">
        <v>22</v>
      </c>
      <c r="D512" s="25">
        <v>0</v>
      </c>
      <c r="E512" s="16">
        <v>856.7</v>
      </c>
    </row>
    <row r="513" spans="1:5" ht="47.25">
      <c r="A513" s="15" t="s">
        <v>33</v>
      </c>
      <c r="B513" s="23" t="s">
        <v>36</v>
      </c>
      <c r="C513" s="24" t="s">
        <v>22</v>
      </c>
      <c r="D513" s="25">
        <v>103</v>
      </c>
      <c r="E513" s="16">
        <v>856.7</v>
      </c>
    </row>
    <row r="514" spans="1:5" ht="31.5">
      <c r="A514" s="15" t="s">
        <v>35</v>
      </c>
      <c r="B514" s="23" t="s">
        <v>34</v>
      </c>
      <c r="C514" s="24" t="s">
        <v>0</v>
      </c>
      <c r="D514" s="25">
        <v>0</v>
      </c>
      <c r="E514" s="16">
        <v>318</v>
      </c>
    </row>
    <row r="515" spans="1:5">
      <c r="A515" s="15" t="s">
        <v>24</v>
      </c>
      <c r="B515" s="23" t="s">
        <v>32</v>
      </c>
      <c r="C515" s="24" t="s">
        <v>0</v>
      </c>
      <c r="D515" s="25">
        <v>0</v>
      </c>
      <c r="E515" s="16">
        <v>318</v>
      </c>
    </row>
    <row r="516" spans="1:5" ht="63">
      <c r="A516" s="15" t="s">
        <v>23</v>
      </c>
      <c r="B516" s="23" t="s">
        <v>32</v>
      </c>
      <c r="C516" s="24" t="s">
        <v>22</v>
      </c>
      <c r="D516" s="25">
        <v>0</v>
      </c>
      <c r="E516" s="16">
        <v>313.10000000000002</v>
      </c>
    </row>
    <row r="517" spans="1:5" ht="47.25">
      <c r="A517" s="15" t="s">
        <v>33</v>
      </c>
      <c r="B517" s="23" t="s">
        <v>32</v>
      </c>
      <c r="C517" s="24" t="s">
        <v>22</v>
      </c>
      <c r="D517" s="25">
        <v>103</v>
      </c>
      <c r="E517" s="16">
        <v>313.10000000000002</v>
      </c>
    </row>
    <row r="518" spans="1:5" ht="31.5">
      <c r="A518" s="15" t="s">
        <v>4</v>
      </c>
      <c r="B518" s="23" t="s">
        <v>32</v>
      </c>
      <c r="C518" s="24" t="s">
        <v>1</v>
      </c>
      <c r="D518" s="25">
        <v>0</v>
      </c>
      <c r="E518" s="16">
        <v>4.9000000000000004</v>
      </c>
    </row>
    <row r="519" spans="1:5" ht="47.25">
      <c r="A519" s="15" t="s">
        <v>33</v>
      </c>
      <c r="B519" s="23" t="s">
        <v>32</v>
      </c>
      <c r="C519" s="24" t="s">
        <v>1</v>
      </c>
      <c r="D519" s="25">
        <v>103</v>
      </c>
      <c r="E519" s="16">
        <v>4.9000000000000004</v>
      </c>
    </row>
    <row r="520" spans="1:5" ht="31.5">
      <c r="A520" s="15" t="s">
        <v>31</v>
      </c>
      <c r="B520" s="23" t="s">
        <v>30</v>
      </c>
      <c r="C520" s="24" t="s">
        <v>0</v>
      </c>
      <c r="D520" s="25">
        <v>0</v>
      </c>
      <c r="E520" s="16">
        <v>1516.8</v>
      </c>
    </row>
    <row r="521" spans="1:5" ht="31.5">
      <c r="A521" s="15" t="s">
        <v>29</v>
      </c>
      <c r="B521" s="23" t="s">
        <v>28</v>
      </c>
      <c r="C521" s="24" t="s">
        <v>0</v>
      </c>
      <c r="D521" s="25">
        <v>0</v>
      </c>
      <c r="E521" s="16">
        <v>948.6</v>
      </c>
    </row>
    <row r="522" spans="1:5">
      <c r="A522" s="15" t="s">
        <v>24</v>
      </c>
      <c r="B522" s="23" t="s">
        <v>27</v>
      </c>
      <c r="C522" s="24" t="s">
        <v>0</v>
      </c>
      <c r="D522" s="25">
        <v>0</v>
      </c>
      <c r="E522" s="16">
        <v>948.6</v>
      </c>
    </row>
    <row r="523" spans="1:5" ht="63">
      <c r="A523" s="15" t="s">
        <v>23</v>
      </c>
      <c r="B523" s="23" t="s">
        <v>27</v>
      </c>
      <c r="C523" s="24" t="s">
        <v>22</v>
      </c>
      <c r="D523" s="25">
        <v>0</v>
      </c>
      <c r="E523" s="16">
        <v>948.6</v>
      </c>
    </row>
    <row r="524" spans="1:5" ht="31.9" customHeight="1">
      <c r="A524" s="15" t="s">
        <v>21</v>
      </c>
      <c r="B524" s="23" t="s">
        <v>27</v>
      </c>
      <c r="C524" s="24" t="s">
        <v>22</v>
      </c>
      <c r="D524" s="25">
        <v>106</v>
      </c>
      <c r="E524" s="16">
        <v>948.6</v>
      </c>
    </row>
    <row r="525" spans="1:5" ht="31.5">
      <c r="A525" s="15" t="s">
        <v>26</v>
      </c>
      <c r="B525" s="23" t="s">
        <v>25</v>
      </c>
      <c r="C525" s="24" t="s">
        <v>0</v>
      </c>
      <c r="D525" s="25">
        <v>0</v>
      </c>
      <c r="E525" s="16">
        <v>568.20000000000005</v>
      </c>
    </row>
    <row r="526" spans="1:5">
      <c r="A526" s="15" t="s">
        <v>24</v>
      </c>
      <c r="B526" s="23" t="s">
        <v>20</v>
      </c>
      <c r="C526" s="24" t="s">
        <v>0</v>
      </c>
      <c r="D526" s="25">
        <v>0</v>
      </c>
      <c r="E526" s="16">
        <v>568.20000000000005</v>
      </c>
    </row>
    <row r="527" spans="1:5" ht="63">
      <c r="A527" s="15" t="s">
        <v>23</v>
      </c>
      <c r="B527" s="23" t="s">
        <v>20</v>
      </c>
      <c r="C527" s="24" t="s">
        <v>22</v>
      </c>
      <c r="D527" s="25">
        <v>0</v>
      </c>
      <c r="E527" s="16">
        <v>564.4</v>
      </c>
    </row>
    <row r="528" spans="1:5" ht="31.15" customHeight="1">
      <c r="A528" s="15" t="s">
        <v>21</v>
      </c>
      <c r="B528" s="23" t="s">
        <v>20</v>
      </c>
      <c r="C528" s="24" t="s">
        <v>22</v>
      </c>
      <c r="D528" s="25">
        <v>106</v>
      </c>
      <c r="E528" s="16">
        <v>564.4</v>
      </c>
    </row>
    <row r="529" spans="1:5" ht="31.5">
      <c r="A529" s="15" t="s">
        <v>4</v>
      </c>
      <c r="B529" s="23" t="s">
        <v>20</v>
      </c>
      <c r="C529" s="24" t="s">
        <v>1</v>
      </c>
      <c r="D529" s="25">
        <v>0</v>
      </c>
      <c r="E529" s="16">
        <v>3.8</v>
      </c>
    </row>
    <row r="530" spans="1:5" ht="31.15" customHeight="1">
      <c r="A530" s="15" t="s">
        <v>21</v>
      </c>
      <c r="B530" s="23" t="s">
        <v>20</v>
      </c>
      <c r="C530" s="24" t="s">
        <v>1</v>
      </c>
      <c r="D530" s="25">
        <v>106</v>
      </c>
      <c r="E530" s="16">
        <v>3.8</v>
      </c>
    </row>
    <row r="531" spans="1:5">
      <c r="A531" s="15" t="s">
        <v>14</v>
      </c>
      <c r="B531" s="23" t="s">
        <v>13</v>
      </c>
      <c r="C531" s="24" t="s">
        <v>0</v>
      </c>
      <c r="D531" s="25">
        <v>0</v>
      </c>
      <c r="E531" s="16">
        <v>300</v>
      </c>
    </row>
    <row r="532" spans="1:5" ht="31.5">
      <c r="A532" s="15" t="s">
        <v>12</v>
      </c>
      <c r="B532" s="23" t="s">
        <v>9</v>
      </c>
      <c r="C532" s="24" t="s">
        <v>0</v>
      </c>
      <c r="D532" s="25">
        <v>0</v>
      </c>
      <c r="E532" s="16">
        <v>300</v>
      </c>
    </row>
    <row r="533" spans="1:5">
      <c r="A533" s="15" t="s">
        <v>11</v>
      </c>
      <c r="B533" s="23" t="s">
        <v>9</v>
      </c>
      <c r="C533" s="24" t="s">
        <v>8</v>
      </c>
      <c r="D533" s="25">
        <v>0</v>
      </c>
      <c r="E533" s="16">
        <v>300</v>
      </c>
    </row>
    <row r="534" spans="1:5">
      <c r="A534" s="15" t="s">
        <v>10</v>
      </c>
      <c r="B534" s="23" t="s">
        <v>9</v>
      </c>
      <c r="C534" s="24" t="s">
        <v>8</v>
      </c>
      <c r="D534" s="25">
        <v>111</v>
      </c>
      <c r="E534" s="16">
        <v>300</v>
      </c>
    </row>
    <row r="535" spans="1:5" ht="31.5">
      <c r="A535" s="15" t="s">
        <v>7</v>
      </c>
      <c r="B535" s="23" t="s">
        <v>6</v>
      </c>
      <c r="C535" s="24" t="s">
        <v>0</v>
      </c>
      <c r="D535" s="25">
        <v>0</v>
      </c>
      <c r="E535" s="16">
        <v>68.3</v>
      </c>
    </row>
    <row r="536" spans="1:5" ht="63">
      <c r="A536" s="15" t="s">
        <v>5</v>
      </c>
      <c r="B536" s="23" t="s">
        <v>2</v>
      </c>
      <c r="C536" s="24" t="s">
        <v>0</v>
      </c>
      <c r="D536" s="25">
        <v>0</v>
      </c>
      <c r="E536" s="16">
        <v>68.3</v>
      </c>
    </row>
    <row r="537" spans="1:5" ht="31.5">
      <c r="A537" s="15" t="s">
        <v>4</v>
      </c>
      <c r="B537" s="23" t="s">
        <v>2</v>
      </c>
      <c r="C537" s="24" t="s">
        <v>1</v>
      </c>
      <c r="D537" s="25">
        <v>0</v>
      </c>
      <c r="E537" s="16">
        <v>68.3</v>
      </c>
    </row>
    <row r="538" spans="1:5">
      <c r="A538" s="15" t="s">
        <v>3</v>
      </c>
      <c r="B538" s="23" t="s">
        <v>2</v>
      </c>
      <c r="C538" s="24" t="s">
        <v>1</v>
      </c>
      <c r="D538" s="25">
        <v>204</v>
      </c>
      <c r="E538" s="16">
        <v>68.3</v>
      </c>
    </row>
    <row r="539" spans="1:5">
      <c r="A539" s="389" t="s">
        <v>454</v>
      </c>
      <c r="B539" s="389"/>
      <c r="C539" s="389"/>
      <c r="D539" s="389"/>
      <c r="E539" s="14">
        <v>956582.6</v>
      </c>
    </row>
    <row r="540" spans="1:5" ht="25.5" customHeight="1">
      <c r="A540" s="11"/>
      <c r="B540" s="26"/>
      <c r="C540" s="26"/>
      <c r="D540" s="26"/>
      <c r="E540" s="12"/>
    </row>
    <row r="541" spans="1:5" ht="13.15" customHeight="1">
      <c r="A541" s="27" t="s">
        <v>455</v>
      </c>
      <c r="B541" s="28"/>
      <c r="C541" s="28"/>
      <c r="D541" s="390" t="s">
        <v>456</v>
      </c>
      <c r="E541" s="390"/>
    </row>
  </sheetData>
  <autoFilter ref="A13:E539"/>
  <mergeCells count="6">
    <mergeCell ref="A539:D539"/>
    <mergeCell ref="D541:E541"/>
    <mergeCell ref="A8:E8"/>
    <mergeCell ref="A11:A12"/>
    <mergeCell ref="B11:D11"/>
    <mergeCell ref="E11:E12"/>
  </mergeCells>
  <pageMargins left="0.78740157480314965" right="0.39370078740157483" top="0.78740157480314965" bottom="0.39370078740157483" header="0.51181102362204722" footer="0.31496062992125984"/>
  <pageSetup paperSize="9" scale="85" fitToHeight="0" orientation="portrait" r:id="rId1"/>
  <headerFooter differentFirst="1" alignWithMargins="0">
    <oddHeader>&amp;C&amp;P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532"/>
  <sheetViews>
    <sheetView showGridLines="0" workbookViewId="0">
      <selection activeCell="AD18" sqref="AD18"/>
    </sheetView>
  </sheetViews>
  <sheetFormatPr defaultColWidth="9.140625" defaultRowHeight="15.75"/>
  <cols>
    <col min="1" max="1" width="56.28515625" style="3" customWidth="1"/>
    <col min="2" max="2" width="12.42578125" style="18" bestFit="1" customWidth="1"/>
    <col min="3" max="3" width="8" style="18" customWidth="1"/>
    <col min="4" max="4" width="9.28515625" style="18" customWidth="1"/>
    <col min="5" max="5" width="11.42578125" style="3" customWidth="1"/>
    <col min="6" max="6" width="13.5703125" style="3" customWidth="1"/>
    <col min="7" max="21" width="0" style="3" hidden="1" customWidth="1"/>
    <col min="22" max="16384" width="9.140625" style="3"/>
  </cols>
  <sheetData>
    <row r="1" spans="1:6" s="30" customFormat="1" ht="15">
      <c r="B1" s="31"/>
      <c r="C1" s="31"/>
      <c r="D1" s="31"/>
    </row>
    <row r="2" spans="1:6" s="30" customFormat="1" ht="15">
      <c r="B2" s="31"/>
      <c r="C2" s="31"/>
      <c r="D2" s="31"/>
    </row>
    <row r="3" spans="1:6" s="30" customFormat="1" ht="15">
      <c r="B3" s="31"/>
      <c r="C3" s="31"/>
      <c r="D3" s="31"/>
    </row>
    <row r="4" spans="1:6" s="30" customFormat="1" ht="15">
      <c r="B4" s="31"/>
      <c r="C4" s="31"/>
      <c r="D4" s="31"/>
    </row>
    <row r="5" spans="1:6" s="30" customFormat="1" ht="15">
      <c r="B5" s="31"/>
      <c r="C5" s="31"/>
      <c r="D5" s="31"/>
    </row>
    <row r="6" spans="1:6" s="30" customFormat="1" ht="15">
      <c r="B6" s="31"/>
      <c r="C6" s="31"/>
      <c r="D6" s="31"/>
    </row>
    <row r="7" spans="1:6" s="30" customFormat="1" ht="15">
      <c r="B7" s="31"/>
      <c r="C7" s="31"/>
      <c r="D7" s="31"/>
    </row>
    <row r="8" spans="1:6" s="30" customFormat="1" ht="70.150000000000006" customHeight="1">
      <c r="A8" s="391" t="s">
        <v>458</v>
      </c>
      <c r="B8" s="391"/>
      <c r="C8" s="391"/>
      <c r="D8" s="391"/>
      <c r="E8" s="391"/>
      <c r="F8" s="391"/>
    </row>
    <row r="9" spans="1:6" ht="13.15" customHeight="1">
      <c r="A9" s="1"/>
      <c r="B9" s="19"/>
      <c r="C9" s="19"/>
      <c r="D9" s="19"/>
      <c r="E9" s="2"/>
      <c r="F9" s="2"/>
    </row>
    <row r="10" spans="1:6" ht="16.5" customHeight="1">
      <c r="A10" s="4"/>
      <c r="B10" s="19"/>
      <c r="C10" s="19"/>
      <c r="D10" s="19"/>
      <c r="E10" s="2"/>
      <c r="F10" s="2"/>
    </row>
    <row r="11" spans="1:6">
      <c r="A11" s="394" t="s">
        <v>447</v>
      </c>
      <c r="B11" s="393" t="s">
        <v>448</v>
      </c>
      <c r="C11" s="393"/>
      <c r="D11" s="393"/>
      <c r="E11" s="394" t="s">
        <v>449</v>
      </c>
      <c r="F11" s="394"/>
    </row>
    <row r="12" spans="1:6" ht="36">
      <c r="A12" s="394"/>
      <c r="B12" s="6" t="s">
        <v>450</v>
      </c>
      <c r="C12" s="6" t="s">
        <v>451</v>
      </c>
      <c r="D12" s="7" t="s">
        <v>457</v>
      </c>
      <c r="E12" s="6">
        <v>2019</v>
      </c>
      <c r="F12" s="7">
        <v>2020</v>
      </c>
    </row>
    <row r="13" spans="1:6" ht="12.75" customHeight="1">
      <c r="A13" s="29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</row>
    <row r="14" spans="1:6" s="17" customFormat="1" ht="31.5">
      <c r="A14" s="13" t="s">
        <v>446</v>
      </c>
      <c r="B14" s="20" t="s">
        <v>445</v>
      </c>
      <c r="C14" s="21" t="s">
        <v>0</v>
      </c>
      <c r="D14" s="22">
        <v>0</v>
      </c>
      <c r="E14" s="14">
        <v>580563.1</v>
      </c>
      <c r="F14" s="14">
        <v>579661.69999999995</v>
      </c>
    </row>
    <row r="15" spans="1:6" ht="31.5">
      <c r="A15" s="15" t="s">
        <v>444</v>
      </c>
      <c r="B15" s="23" t="s">
        <v>443</v>
      </c>
      <c r="C15" s="24" t="s">
        <v>0</v>
      </c>
      <c r="D15" s="25">
        <v>0</v>
      </c>
      <c r="E15" s="16">
        <v>572471.5</v>
      </c>
      <c r="F15" s="16">
        <v>571816.69999999995</v>
      </c>
    </row>
    <row r="16" spans="1:6" ht="31.5">
      <c r="A16" s="15" t="s">
        <v>442</v>
      </c>
      <c r="B16" s="23" t="s">
        <v>441</v>
      </c>
      <c r="C16" s="24" t="s">
        <v>0</v>
      </c>
      <c r="D16" s="25">
        <v>0</v>
      </c>
      <c r="E16" s="16">
        <v>162356.79999999999</v>
      </c>
      <c r="F16" s="16">
        <v>162518.70000000001</v>
      </c>
    </row>
    <row r="17" spans="1:6" ht="31.5">
      <c r="A17" s="15" t="s">
        <v>405</v>
      </c>
      <c r="B17" s="23" t="s">
        <v>440</v>
      </c>
      <c r="C17" s="24" t="s">
        <v>0</v>
      </c>
      <c r="D17" s="25">
        <v>0</v>
      </c>
      <c r="E17" s="16">
        <v>929</v>
      </c>
      <c r="F17" s="16">
        <v>929</v>
      </c>
    </row>
    <row r="18" spans="1:6" ht="31.5">
      <c r="A18" s="15" t="s">
        <v>4</v>
      </c>
      <c r="B18" s="23" t="s">
        <v>440</v>
      </c>
      <c r="C18" s="24" t="s">
        <v>1</v>
      </c>
      <c r="D18" s="25">
        <v>0</v>
      </c>
      <c r="E18" s="16">
        <v>929</v>
      </c>
      <c r="F18" s="16">
        <v>929</v>
      </c>
    </row>
    <row r="19" spans="1:6">
      <c r="A19" s="15" t="s">
        <v>316</v>
      </c>
      <c r="B19" s="23" t="s">
        <v>440</v>
      </c>
      <c r="C19" s="24" t="s">
        <v>1</v>
      </c>
      <c r="D19" s="25">
        <v>701</v>
      </c>
      <c r="E19" s="16">
        <v>929</v>
      </c>
      <c r="F19" s="16">
        <v>929</v>
      </c>
    </row>
    <row r="20" spans="1:6" ht="18.600000000000001" customHeight="1">
      <c r="A20" s="15" t="s">
        <v>386</v>
      </c>
      <c r="B20" s="23" t="s">
        <v>439</v>
      </c>
      <c r="C20" s="24" t="s">
        <v>0</v>
      </c>
      <c r="D20" s="25">
        <v>0</v>
      </c>
      <c r="E20" s="16">
        <v>91.1</v>
      </c>
      <c r="F20" s="16">
        <v>91.1</v>
      </c>
    </row>
    <row r="21" spans="1:6" ht="31.5">
      <c r="A21" s="15" t="s">
        <v>4</v>
      </c>
      <c r="B21" s="23" t="s">
        <v>439</v>
      </c>
      <c r="C21" s="24" t="s">
        <v>1</v>
      </c>
      <c r="D21" s="25">
        <v>0</v>
      </c>
      <c r="E21" s="16">
        <v>91.1</v>
      </c>
      <c r="F21" s="16">
        <v>91.1</v>
      </c>
    </row>
    <row r="22" spans="1:6">
      <c r="A22" s="15" t="s">
        <v>316</v>
      </c>
      <c r="B22" s="23" t="s">
        <v>439</v>
      </c>
      <c r="C22" s="24" t="s">
        <v>1</v>
      </c>
      <c r="D22" s="25">
        <v>701</v>
      </c>
      <c r="E22" s="16">
        <v>91.1</v>
      </c>
      <c r="F22" s="16">
        <v>91.1</v>
      </c>
    </row>
    <row r="23" spans="1:6" ht="31.5">
      <c r="A23" s="15" t="s">
        <v>141</v>
      </c>
      <c r="B23" s="23" t="s">
        <v>438</v>
      </c>
      <c r="C23" s="24" t="s">
        <v>0</v>
      </c>
      <c r="D23" s="25">
        <v>0</v>
      </c>
      <c r="E23" s="16">
        <v>28555.5</v>
      </c>
      <c r="F23" s="16">
        <v>28717.4</v>
      </c>
    </row>
    <row r="24" spans="1:6" ht="31.5">
      <c r="A24" s="15" t="s">
        <v>4</v>
      </c>
      <c r="B24" s="23" t="s">
        <v>438</v>
      </c>
      <c r="C24" s="24" t="s">
        <v>1</v>
      </c>
      <c r="D24" s="25">
        <v>0</v>
      </c>
      <c r="E24" s="16">
        <v>26421</v>
      </c>
      <c r="F24" s="16">
        <v>26582.799999999999</v>
      </c>
    </row>
    <row r="25" spans="1:6">
      <c r="A25" s="15" t="s">
        <v>316</v>
      </c>
      <c r="B25" s="23" t="s">
        <v>438</v>
      </c>
      <c r="C25" s="24" t="s">
        <v>1</v>
      </c>
      <c r="D25" s="25">
        <v>701</v>
      </c>
      <c r="E25" s="16">
        <v>26421</v>
      </c>
      <c r="F25" s="16">
        <v>26582.799999999999</v>
      </c>
    </row>
    <row r="26" spans="1:6">
      <c r="A26" s="15" t="s">
        <v>11</v>
      </c>
      <c r="B26" s="23" t="s">
        <v>438</v>
      </c>
      <c r="C26" s="24" t="s">
        <v>8</v>
      </c>
      <c r="D26" s="25">
        <v>0</v>
      </c>
      <c r="E26" s="16">
        <v>2134.5</v>
      </c>
      <c r="F26" s="16">
        <v>2134.6</v>
      </c>
    </row>
    <row r="27" spans="1:6">
      <c r="A27" s="15" t="s">
        <v>316</v>
      </c>
      <c r="B27" s="23" t="s">
        <v>438</v>
      </c>
      <c r="C27" s="24" t="s">
        <v>8</v>
      </c>
      <c r="D27" s="25">
        <v>701</v>
      </c>
      <c r="E27" s="16">
        <v>2134.5</v>
      </c>
      <c r="F27" s="16">
        <v>2134.6</v>
      </c>
    </row>
    <row r="28" spans="1:6" ht="78.75">
      <c r="A28" s="15" t="s">
        <v>437</v>
      </c>
      <c r="B28" s="23" t="s">
        <v>436</v>
      </c>
      <c r="C28" s="24" t="s">
        <v>0</v>
      </c>
      <c r="D28" s="25">
        <v>0</v>
      </c>
      <c r="E28" s="16">
        <v>132781.20000000001</v>
      </c>
      <c r="F28" s="16">
        <v>132781.20000000001</v>
      </c>
    </row>
    <row r="29" spans="1:6" ht="78.75">
      <c r="A29" s="15" t="s">
        <v>23</v>
      </c>
      <c r="B29" s="23" t="s">
        <v>436</v>
      </c>
      <c r="C29" s="24" t="s">
        <v>22</v>
      </c>
      <c r="D29" s="25">
        <v>0</v>
      </c>
      <c r="E29" s="16">
        <v>132043.70000000001</v>
      </c>
      <c r="F29" s="16">
        <v>132043.70000000001</v>
      </c>
    </row>
    <row r="30" spans="1:6">
      <c r="A30" s="15" t="s">
        <v>316</v>
      </c>
      <c r="B30" s="23" t="s">
        <v>436</v>
      </c>
      <c r="C30" s="24" t="s">
        <v>22</v>
      </c>
      <c r="D30" s="25">
        <v>701</v>
      </c>
      <c r="E30" s="16">
        <v>132043.70000000001</v>
      </c>
      <c r="F30" s="16">
        <v>132043.70000000001</v>
      </c>
    </row>
    <row r="31" spans="1:6" ht="31.5">
      <c r="A31" s="15" t="s">
        <v>4</v>
      </c>
      <c r="B31" s="23" t="s">
        <v>436</v>
      </c>
      <c r="C31" s="24" t="s">
        <v>1</v>
      </c>
      <c r="D31" s="25">
        <v>0</v>
      </c>
      <c r="E31" s="16">
        <v>737.5</v>
      </c>
      <c r="F31" s="16">
        <v>737.5</v>
      </c>
    </row>
    <row r="32" spans="1:6">
      <c r="A32" s="15" t="s">
        <v>316</v>
      </c>
      <c r="B32" s="23" t="s">
        <v>436</v>
      </c>
      <c r="C32" s="24" t="s">
        <v>1</v>
      </c>
      <c r="D32" s="25">
        <v>701</v>
      </c>
      <c r="E32" s="16">
        <v>737.5</v>
      </c>
      <c r="F32" s="16">
        <v>737.5</v>
      </c>
    </row>
    <row r="33" spans="1:6" ht="31.5">
      <c r="A33" s="15" t="s">
        <v>434</v>
      </c>
      <c r="B33" s="23" t="s">
        <v>433</v>
      </c>
      <c r="C33" s="24" t="s">
        <v>0</v>
      </c>
      <c r="D33" s="25">
        <v>0</v>
      </c>
      <c r="E33" s="16">
        <v>385283.4</v>
      </c>
      <c r="F33" s="16">
        <v>385131.3</v>
      </c>
    </row>
    <row r="34" spans="1:6" ht="31.5">
      <c r="A34" s="15" t="s">
        <v>405</v>
      </c>
      <c r="B34" s="23" t="s">
        <v>432</v>
      </c>
      <c r="C34" s="24" t="s">
        <v>0</v>
      </c>
      <c r="D34" s="25">
        <v>0</v>
      </c>
      <c r="E34" s="16">
        <v>1493</v>
      </c>
      <c r="F34" s="16">
        <v>1493</v>
      </c>
    </row>
    <row r="35" spans="1:6" ht="31.5">
      <c r="A35" s="15" t="s">
        <v>4</v>
      </c>
      <c r="B35" s="23" t="s">
        <v>432</v>
      </c>
      <c r="C35" s="24" t="s">
        <v>1</v>
      </c>
      <c r="D35" s="25">
        <v>0</v>
      </c>
      <c r="E35" s="16">
        <v>1493</v>
      </c>
      <c r="F35" s="16">
        <v>1493</v>
      </c>
    </row>
    <row r="36" spans="1:6">
      <c r="A36" s="15" t="s">
        <v>66</v>
      </c>
      <c r="B36" s="23" t="s">
        <v>432</v>
      </c>
      <c r="C36" s="24" t="s">
        <v>1</v>
      </c>
      <c r="D36" s="25">
        <v>702</v>
      </c>
      <c r="E36" s="16">
        <v>1493</v>
      </c>
      <c r="F36" s="16">
        <v>1493</v>
      </c>
    </row>
    <row r="37" spans="1:6">
      <c r="A37" s="15" t="s">
        <v>431</v>
      </c>
      <c r="B37" s="23" t="s">
        <v>430</v>
      </c>
      <c r="C37" s="24" t="s">
        <v>0</v>
      </c>
      <c r="D37" s="25">
        <v>0</v>
      </c>
      <c r="E37" s="16">
        <v>900</v>
      </c>
      <c r="F37" s="16">
        <v>900</v>
      </c>
    </row>
    <row r="38" spans="1:6" ht="31.5">
      <c r="A38" s="15" t="s">
        <v>4</v>
      </c>
      <c r="B38" s="23" t="s">
        <v>430</v>
      </c>
      <c r="C38" s="24" t="s">
        <v>1</v>
      </c>
      <c r="D38" s="25">
        <v>0</v>
      </c>
      <c r="E38" s="16">
        <v>900</v>
      </c>
      <c r="F38" s="16">
        <v>900</v>
      </c>
    </row>
    <row r="39" spans="1:6">
      <c r="A39" s="15" t="s">
        <v>66</v>
      </c>
      <c r="B39" s="23" t="s">
        <v>430</v>
      </c>
      <c r="C39" s="24" t="s">
        <v>1</v>
      </c>
      <c r="D39" s="25">
        <v>702</v>
      </c>
      <c r="E39" s="16">
        <v>900</v>
      </c>
      <c r="F39" s="16">
        <v>900</v>
      </c>
    </row>
    <row r="40" spans="1:6" ht="16.149999999999999" customHeight="1">
      <c r="A40" s="15" t="s">
        <v>386</v>
      </c>
      <c r="B40" s="23" t="s">
        <v>429</v>
      </c>
      <c r="C40" s="24" t="s">
        <v>0</v>
      </c>
      <c r="D40" s="25">
        <v>0</v>
      </c>
      <c r="E40" s="16">
        <v>198.7</v>
      </c>
      <c r="F40" s="16">
        <v>198.8</v>
      </c>
    </row>
    <row r="41" spans="1:6" ht="31.5">
      <c r="A41" s="15" t="s">
        <v>4</v>
      </c>
      <c r="B41" s="23" t="s">
        <v>429</v>
      </c>
      <c r="C41" s="24" t="s">
        <v>1</v>
      </c>
      <c r="D41" s="25">
        <v>0</v>
      </c>
      <c r="E41" s="16">
        <v>198.7</v>
      </c>
      <c r="F41" s="16">
        <v>198.8</v>
      </c>
    </row>
    <row r="42" spans="1:6">
      <c r="A42" s="15" t="s">
        <v>66</v>
      </c>
      <c r="B42" s="23" t="s">
        <v>429</v>
      </c>
      <c r="C42" s="24" t="s">
        <v>1</v>
      </c>
      <c r="D42" s="25">
        <v>702</v>
      </c>
      <c r="E42" s="16">
        <v>198.7</v>
      </c>
      <c r="F42" s="16">
        <v>198.8</v>
      </c>
    </row>
    <row r="43" spans="1:6" ht="31.5">
      <c r="A43" s="15" t="s">
        <v>428</v>
      </c>
      <c r="B43" s="23" t="s">
        <v>427</v>
      </c>
      <c r="C43" s="24" t="s">
        <v>0</v>
      </c>
      <c r="D43" s="25">
        <v>0</v>
      </c>
      <c r="E43" s="16">
        <v>7419.5</v>
      </c>
      <c r="F43" s="16">
        <v>7178</v>
      </c>
    </row>
    <row r="44" spans="1:6" ht="31.5">
      <c r="A44" s="15" t="s">
        <v>4</v>
      </c>
      <c r="B44" s="23" t="s">
        <v>427</v>
      </c>
      <c r="C44" s="24" t="s">
        <v>1</v>
      </c>
      <c r="D44" s="25">
        <v>0</v>
      </c>
      <c r="E44" s="16">
        <v>7419.5</v>
      </c>
      <c r="F44" s="16">
        <v>7178</v>
      </c>
    </row>
    <row r="45" spans="1:6">
      <c r="A45" s="15" t="s">
        <v>66</v>
      </c>
      <c r="B45" s="23" t="s">
        <v>427</v>
      </c>
      <c r="C45" s="24" t="s">
        <v>1</v>
      </c>
      <c r="D45" s="25">
        <v>702</v>
      </c>
      <c r="E45" s="16">
        <v>7419.5</v>
      </c>
      <c r="F45" s="16">
        <v>7178</v>
      </c>
    </row>
    <row r="46" spans="1:6" ht="31.5">
      <c r="A46" s="15" t="s">
        <v>426</v>
      </c>
      <c r="B46" s="23" t="s">
        <v>425</v>
      </c>
      <c r="C46" s="24" t="s">
        <v>0</v>
      </c>
      <c r="D46" s="25">
        <v>0</v>
      </c>
      <c r="E46" s="16">
        <v>100</v>
      </c>
      <c r="F46" s="16">
        <v>100</v>
      </c>
    </row>
    <row r="47" spans="1:6" ht="31.5">
      <c r="A47" s="15" t="s">
        <v>4</v>
      </c>
      <c r="B47" s="23" t="s">
        <v>425</v>
      </c>
      <c r="C47" s="24" t="s">
        <v>1</v>
      </c>
      <c r="D47" s="25">
        <v>0</v>
      </c>
      <c r="E47" s="16">
        <v>100</v>
      </c>
      <c r="F47" s="16">
        <v>100</v>
      </c>
    </row>
    <row r="48" spans="1:6">
      <c r="A48" s="15" t="s">
        <v>66</v>
      </c>
      <c r="B48" s="23" t="s">
        <v>425</v>
      </c>
      <c r="C48" s="24" t="s">
        <v>1</v>
      </c>
      <c r="D48" s="25">
        <v>702</v>
      </c>
      <c r="E48" s="16">
        <v>100</v>
      </c>
      <c r="F48" s="16">
        <v>100</v>
      </c>
    </row>
    <row r="49" spans="1:6" ht="31.5">
      <c r="A49" s="15" t="s">
        <v>424</v>
      </c>
      <c r="B49" s="23" t="s">
        <v>423</v>
      </c>
      <c r="C49" s="24" t="s">
        <v>0</v>
      </c>
      <c r="D49" s="25">
        <v>0</v>
      </c>
      <c r="E49" s="16">
        <v>15</v>
      </c>
      <c r="F49" s="16">
        <v>15</v>
      </c>
    </row>
    <row r="50" spans="1:6" ht="31.5">
      <c r="A50" s="15" t="s">
        <v>4</v>
      </c>
      <c r="B50" s="23" t="s">
        <v>423</v>
      </c>
      <c r="C50" s="24" t="s">
        <v>1</v>
      </c>
      <c r="D50" s="25">
        <v>0</v>
      </c>
      <c r="E50" s="16">
        <v>15</v>
      </c>
      <c r="F50" s="16">
        <v>15</v>
      </c>
    </row>
    <row r="51" spans="1:6">
      <c r="A51" s="15" t="s">
        <v>66</v>
      </c>
      <c r="B51" s="23" t="s">
        <v>423</v>
      </c>
      <c r="C51" s="24" t="s">
        <v>1</v>
      </c>
      <c r="D51" s="25">
        <v>702</v>
      </c>
      <c r="E51" s="16">
        <v>15</v>
      </c>
      <c r="F51" s="16">
        <v>15</v>
      </c>
    </row>
    <row r="52" spans="1:6" ht="31.5">
      <c r="A52" s="15" t="s">
        <v>422</v>
      </c>
      <c r="B52" s="23" t="s">
        <v>421</v>
      </c>
      <c r="C52" s="24" t="s">
        <v>0</v>
      </c>
      <c r="D52" s="25">
        <v>0</v>
      </c>
      <c r="E52" s="16">
        <v>193.9</v>
      </c>
      <c r="F52" s="16">
        <v>199.5</v>
      </c>
    </row>
    <row r="53" spans="1:6" ht="31.5">
      <c r="A53" s="15" t="s">
        <v>4</v>
      </c>
      <c r="B53" s="23" t="s">
        <v>421</v>
      </c>
      <c r="C53" s="24" t="s">
        <v>1</v>
      </c>
      <c r="D53" s="25">
        <v>0</v>
      </c>
      <c r="E53" s="16">
        <v>193.9</v>
      </c>
      <c r="F53" s="16">
        <v>199.5</v>
      </c>
    </row>
    <row r="54" spans="1:6">
      <c r="A54" s="15" t="s">
        <v>66</v>
      </c>
      <c r="B54" s="23" t="s">
        <v>421</v>
      </c>
      <c r="C54" s="24" t="s">
        <v>1</v>
      </c>
      <c r="D54" s="25">
        <v>702</v>
      </c>
      <c r="E54" s="16">
        <v>193.9</v>
      </c>
      <c r="F54" s="16">
        <v>199.5</v>
      </c>
    </row>
    <row r="55" spans="1:6" ht="31.5">
      <c r="A55" s="15" t="s">
        <v>143</v>
      </c>
      <c r="B55" s="23" t="s">
        <v>420</v>
      </c>
      <c r="C55" s="24" t="s">
        <v>0</v>
      </c>
      <c r="D55" s="25">
        <v>0</v>
      </c>
      <c r="E55" s="16">
        <v>51.3</v>
      </c>
      <c r="F55" s="16">
        <v>51.3</v>
      </c>
    </row>
    <row r="56" spans="1:6" ht="31.5">
      <c r="A56" s="15" t="s">
        <v>4</v>
      </c>
      <c r="B56" s="23" t="s">
        <v>420</v>
      </c>
      <c r="C56" s="24" t="s">
        <v>1</v>
      </c>
      <c r="D56" s="25">
        <v>0</v>
      </c>
      <c r="E56" s="16">
        <v>51.3</v>
      </c>
      <c r="F56" s="16">
        <v>51.3</v>
      </c>
    </row>
    <row r="57" spans="1:6" ht="31.5">
      <c r="A57" s="15" t="s">
        <v>70</v>
      </c>
      <c r="B57" s="23" t="s">
        <v>420</v>
      </c>
      <c r="C57" s="24" t="s">
        <v>1</v>
      </c>
      <c r="D57" s="25">
        <v>705</v>
      </c>
      <c r="E57" s="16">
        <v>51.3</v>
      </c>
      <c r="F57" s="16">
        <v>51.3</v>
      </c>
    </row>
    <row r="58" spans="1:6" ht="31.5">
      <c r="A58" s="15" t="s">
        <v>141</v>
      </c>
      <c r="B58" s="23" t="s">
        <v>419</v>
      </c>
      <c r="C58" s="24" t="s">
        <v>0</v>
      </c>
      <c r="D58" s="25">
        <v>0</v>
      </c>
      <c r="E58" s="16">
        <v>23796.7</v>
      </c>
      <c r="F58" s="16">
        <v>23610.400000000001</v>
      </c>
    </row>
    <row r="59" spans="1:6" ht="31.5">
      <c r="A59" s="15" t="s">
        <v>4</v>
      </c>
      <c r="B59" s="23" t="s">
        <v>419</v>
      </c>
      <c r="C59" s="24" t="s">
        <v>1</v>
      </c>
      <c r="D59" s="25">
        <v>0</v>
      </c>
      <c r="E59" s="16">
        <v>20168.599999999999</v>
      </c>
      <c r="F59" s="16">
        <v>19982.400000000001</v>
      </c>
    </row>
    <row r="60" spans="1:6">
      <c r="A60" s="15" t="s">
        <v>66</v>
      </c>
      <c r="B60" s="23" t="s">
        <v>419</v>
      </c>
      <c r="C60" s="24" t="s">
        <v>1</v>
      </c>
      <c r="D60" s="25">
        <v>702</v>
      </c>
      <c r="E60" s="16">
        <v>20168.599999999999</v>
      </c>
      <c r="F60" s="16">
        <v>19982.400000000001</v>
      </c>
    </row>
    <row r="61" spans="1:6">
      <c r="A61" s="15" t="s">
        <v>11</v>
      </c>
      <c r="B61" s="23" t="s">
        <v>419</v>
      </c>
      <c r="C61" s="24" t="s">
        <v>8</v>
      </c>
      <c r="D61" s="25">
        <v>0</v>
      </c>
      <c r="E61" s="16">
        <v>3628.1</v>
      </c>
      <c r="F61" s="16">
        <v>3628</v>
      </c>
    </row>
    <row r="62" spans="1:6">
      <c r="A62" s="15" t="s">
        <v>66</v>
      </c>
      <c r="B62" s="23" t="s">
        <v>419</v>
      </c>
      <c r="C62" s="24" t="s">
        <v>8</v>
      </c>
      <c r="D62" s="25">
        <v>702</v>
      </c>
      <c r="E62" s="16">
        <v>3628.1</v>
      </c>
      <c r="F62" s="16">
        <v>3628</v>
      </c>
    </row>
    <row r="63" spans="1:6" ht="110.25">
      <c r="A63" s="15" t="s">
        <v>418</v>
      </c>
      <c r="B63" s="23" t="s">
        <v>417</v>
      </c>
      <c r="C63" s="24" t="s">
        <v>0</v>
      </c>
      <c r="D63" s="25">
        <v>0</v>
      </c>
      <c r="E63" s="16">
        <v>335825.9</v>
      </c>
      <c r="F63" s="16">
        <v>335825.9</v>
      </c>
    </row>
    <row r="64" spans="1:6" ht="78.75">
      <c r="A64" s="15" t="s">
        <v>23</v>
      </c>
      <c r="B64" s="23" t="s">
        <v>417</v>
      </c>
      <c r="C64" s="24" t="s">
        <v>22</v>
      </c>
      <c r="D64" s="25">
        <v>0</v>
      </c>
      <c r="E64" s="16">
        <v>329702.90000000002</v>
      </c>
      <c r="F64" s="16">
        <v>329702.90000000002</v>
      </c>
    </row>
    <row r="65" spans="1:6">
      <c r="A65" s="15" t="s">
        <v>66</v>
      </c>
      <c r="B65" s="23" t="s">
        <v>417</v>
      </c>
      <c r="C65" s="24" t="s">
        <v>22</v>
      </c>
      <c r="D65" s="25">
        <v>702</v>
      </c>
      <c r="E65" s="16">
        <v>329702.90000000002</v>
      </c>
      <c r="F65" s="16">
        <v>329702.90000000002</v>
      </c>
    </row>
    <row r="66" spans="1:6" ht="31.5">
      <c r="A66" s="15" t="s">
        <v>4</v>
      </c>
      <c r="B66" s="23" t="s">
        <v>417</v>
      </c>
      <c r="C66" s="24" t="s">
        <v>1</v>
      </c>
      <c r="D66" s="25">
        <v>0</v>
      </c>
      <c r="E66" s="16">
        <v>6123</v>
      </c>
      <c r="F66" s="16">
        <v>6123</v>
      </c>
    </row>
    <row r="67" spans="1:6">
      <c r="A67" s="15" t="s">
        <v>66</v>
      </c>
      <c r="B67" s="23" t="s">
        <v>417</v>
      </c>
      <c r="C67" s="24" t="s">
        <v>1</v>
      </c>
      <c r="D67" s="25">
        <v>702</v>
      </c>
      <c r="E67" s="16">
        <v>6123</v>
      </c>
      <c r="F67" s="16">
        <v>6123</v>
      </c>
    </row>
    <row r="68" spans="1:6" ht="63">
      <c r="A68" s="15" t="s">
        <v>416</v>
      </c>
      <c r="B68" s="23" t="s">
        <v>414</v>
      </c>
      <c r="C68" s="24" t="s">
        <v>0</v>
      </c>
      <c r="D68" s="25">
        <v>0</v>
      </c>
      <c r="E68" s="16">
        <v>15269.4</v>
      </c>
      <c r="F68" s="16">
        <v>15269.4</v>
      </c>
    </row>
    <row r="69" spans="1:6" ht="31.5">
      <c r="A69" s="15" t="s">
        <v>4</v>
      </c>
      <c r="B69" s="23" t="s">
        <v>414</v>
      </c>
      <c r="C69" s="24" t="s">
        <v>1</v>
      </c>
      <c r="D69" s="25">
        <v>0</v>
      </c>
      <c r="E69" s="16">
        <v>15269.4</v>
      </c>
      <c r="F69" s="16">
        <v>15269.4</v>
      </c>
    </row>
    <row r="70" spans="1:6">
      <c r="A70" s="15" t="s">
        <v>415</v>
      </c>
      <c r="B70" s="23" t="s">
        <v>414</v>
      </c>
      <c r="C70" s="24" t="s">
        <v>1</v>
      </c>
      <c r="D70" s="25">
        <v>1004</v>
      </c>
      <c r="E70" s="16">
        <v>15269.4</v>
      </c>
      <c r="F70" s="16">
        <v>15269.4</v>
      </c>
    </row>
    <row r="71" spans="1:6" ht="63">
      <c r="A71" s="15" t="s">
        <v>411</v>
      </c>
      <c r="B71" s="23" t="s">
        <v>410</v>
      </c>
      <c r="C71" s="24" t="s">
        <v>0</v>
      </c>
      <c r="D71" s="25">
        <v>0</v>
      </c>
      <c r="E71" s="16">
        <v>20</v>
      </c>
      <c r="F71" s="16">
        <v>20</v>
      </c>
    </row>
    <row r="72" spans="1:6" ht="31.5">
      <c r="A72" s="15" t="s">
        <v>4</v>
      </c>
      <c r="B72" s="23" t="s">
        <v>410</v>
      </c>
      <c r="C72" s="24" t="s">
        <v>1</v>
      </c>
      <c r="D72" s="25">
        <v>0</v>
      </c>
      <c r="E72" s="16">
        <v>20</v>
      </c>
      <c r="F72" s="16">
        <v>20</v>
      </c>
    </row>
    <row r="73" spans="1:6">
      <c r="A73" s="15" t="s">
        <v>66</v>
      </c>
      <c r="B73" s="23" t="s">
        <v>410</v>
      </c>
      <c r="C73" s="24" t="s">
        <v>1</v>
      </c>
      <c r="D73" s="25">
        <v>702</v>
      </c>
      <c r="E73" s="16">
        <v>20</v>
      </c>
      <c r="F73" s="16">
        <v>20</v>
      </c>
    </row>
    <row r="74" spans="1:6" ht="47.25">
      <c r="A74" s="15" t="s">
        <v>409</v>
      </c>
      <c r="B74" s="23" t="s">
        <v>408</v>
      </c>
      <c r="C74" s="24" t="s">
        <v>0</v>
      </c>
      <c r="D74" s="25">
        <v>0</v>
      </c>
      <c r="E74" s="16">
        <v>0</v>
      </c>
      <c r="F74" s="16">
        <v>270</v>
      </c>
    </row>
    <row r="75" spans="1:6" ht="31.5">
      <c r="A75" s="15" t="s">
        <v>4</v>
      </c>
      <c r="B75" s="23" t="s">
        <v>408</v>
      </c>
      <c r="C75" s="24" t="s">
        <v>1</v>
      </c>
      <c r="D75" s="25">
        <v>0</v>
      </c>
      <c r="E75" s="16">
        <v>0</v>
      </c>
      <c r="F75" s="16">
        <v>270</v>
      </c>
    </row>
    <row r="76" spans="1:6">
      <c r="A76" s="15" t="s">
        <v>66</v>
      </c>
      <c r="B76" s="23" t="s">
        <v>408</v>
      </c>
      <c r="C76" s="24" t="s">
        <v>1</v>
      </c>
      <c r="D76" s="25">
        <v>702</v>
      </c>
      <c r="E76" s="16">
        <v>0</v>
      </c>
      <c r="F76" s="16">
        <v>270</v>
      </c>
    </row>
    <row r="77" spans="1:6" ht="31.5">
      <c r="A77" s="15" t="s">
        <v>407</v>
      </c>
      <c r="B77" s="23" t="s">
        <v>406</v>
      </c>
      <c r="C77" s="24" t="s">
        <v>0</v>
      </c>
      <c r="D77" s="25">
        <v>0</v>
      </c>
      <c r="E77" s="16">
        <v>24831.3</v>
      </c>
      <c r="F77" s="16">
        <v>24166.7</v>
      </c>
    </row>
    <row r="78" spans="1:6" ht="31.5">
      <c r="A78" s="15" t="s">
        <v>405</v>
      </c>
      <c r="B78" s="23" t="s">
        <v>404</v>
      </c>
      <c r="C78" s="24" t="s">
        <v>0</v>
      </c>
      <c r="D78" s="25">
        <v>0</v>
      </c>
      <c r="E78" s="16">
        <v>78</v>
      </c>
      <c r="F78" s="16">
        <v>78</v>
      </c>
    </row>
    <row r="79" spans="1:6" ht="31.5">
      <c r="A79" s="15" t="s">
        <v>4</v>
      </c>
      <c r="B79" s="23" t="s">
        <v>404</v>
      </c>
      <c r="C79" s="24" t="s">
        <v>1</v>
      </c>
      <c r="D79" s="25">
        <v>0</v>
      </c>
      <c r="E79" s="16">
        <v>78</v>
      </c>
      <c r="F79" s="16">
        <v>78</v>
      </c>
    </row>
    <row r="80" spans="1:6">
      <c r="A80" s="15" t="s">
        <v>65</v>
      </c>
      <c r="B80" s="23" t="s">
        <v>404</v>
      </c>
      <c r="C80" s="24" t="s">
        <v>1</v>
      </c>
      <c r="D80" s="25">
        <v>703</v>
      </c>
      <c r="E80" s="16">
        <v>78</v>
      </c>
      <c r="F80" s="16">
        <v>78</v>
      </c>
    </row>
    <row r="81" spans="1:6" ht="19.149999999999999" customHeight="1">
      <c r="A81" s="15" t="s">
        <v>386</v>
      </c>
      <c r="B81" s="23" t="s">
        <v>403</v>
      </c>
      <c r="C81" s="24" t="s">
        <v>0</v>
      </c>
      <c r="D81" s="25">
        <v>0</v>
      </c>
      <c r="E81" s="16">
        <v>15</v>
      </c>
      <c r="F81" s="16">
        <v>15</v>
      </c>
    </row>
    <row r="82" spans="1:6" ht="31.5">
      <c r="A82" s="15" t="s">
        <v>4</v>
      </c>
      <c r="B82" s="23" t="s">
        <v>403</v>
      </c>
      <c r="C82" s="24" t="s">
        <v>1</v>
      </c>
      <c r="D82" s="25">
        <v>0</v>
      </c>
      <c r="E82" s="16">
        <v>15</v>
      </c>
      <c r="F82" s="16">
        <v>15</v>
      </c>
    </row>
    <row r="83" spans="1:6">
      <c r="A83" s="15" t="s">
        <v>65</v>
      </c>
      <c r="B83" s="23" t="s">
        <v>403</v>
      </c>
      <c r="C83" s="24" t="s">
        <v>1</v>
      </c>
      <c r="D83" s="25">
        <v>703</v>
      </c>
      <c r="E83" s="16">
        <v>15</v>
      </c>
      <c r="F83" s="16">
        <v>15</v>
      </c>
    </row>
    <row r="84" spans="1:6" ht="31.5">
      <c r="A84" s="15" t="s">
        <v>141</v>
      </c>
      <c r="B84" s="23" t="s">
        <v>402</v>
      </c>
      <c r="C84" s="24" t="s">
        <v>0</v>
      </c>
      <c r="D84" s="25">
        <v>0</v>
      </c>
      <c r="E84" s="16">
        <v>24738.3</v>
      </c>
      <c r="F84" s="16">
        <v>24073.7</v>
      </c>
    </row>
    <row r="85" spans="1:6" ht="78.75">
      <c r="A85" s="15" t="s">
        <v>23</v>
      </c>
      <c r="B85" s="23" t="s">
        <v>402</v>
      </c>
      <c r="C85" s="24" t="s">
        <v>22</v>
      </c>
      <c r="D85" s="25">
        <v>0</v>
      </c>
      <c r="E85" s="16">
        <v>22357.1</v>
      </c>
      <c r="F85" s="16">
        <v>21660.5</v>
      </c>
    </row>
    <row r="86" spans="1:6">
      <c r="A86" s="15" t="s">
        <v>65</v>
      </c>
      <c r="B86" s="23" t="s">
        <v>402</v>
      </c>
      <c r="C86" s="24" t="s">
        <v>22</v>
      </c>
      <c r="D86" s="25">
        <v>703</v>
      </c>
      <c r="E86" s="16">
        <v>22357.1</v>
      </c>
      <c r="F86" s="16">
        <v>21660.5</v>
      </c>
    </row>
    <row r="87" spans="1:6" ht="31.5">
      <c r="A87" s="15" t="s">
        <v>4</v>
      </c>
      <c r="B87" s="23" t="s">
        <v>402</v>
      </c>
      <c r="C87" s="24" t="s">
        <v>1</v>
      </c>
      <c r="D87" s="25">
        <v>0</v>
      </c>
      <c r="E87" s="16">
        <v>2029.9</v>
      </c>
      <c r="F87" s="16">
        <v>2061.9</v>
      </c>
    </row>
    <row r="88" spans="1:6">
      <c r="A88" s="15" t="s">
        <v>65</v>
      </c>
      <c r="B88" s="23" t="s">
        <v>402</v>
      </c>
      <c r="C88" s="24" t="s">
        <v>1</v>
      </c>
      <c r="D88" s="25">
        <v>703</v>
      </c>
      <c r="E88" s="16">
        <v>2029.9</v>
      </c>
      <c r="F88" s="16">
        <v>2061.9</v>
      </c>
    </row>
    <row r="89" spans="1:6">
      <c r="A89" s="15" t="s">
        <v>11</v>
      </c>
      <c r="B89" s="23" t="s">
        <v>402</v>
      </c>
      <c r="C89" s="24" t="s">
        <v>8</v>
      </c>
      <c r="D89" s="25">
        <v>0</v>
      </c>
      <c r="E89" s="16">
        <v>351.3</v>
      </c>
      <c r="F89" s="16">
        <v>351.3</v>
      </c>
    </row>
    <row r="90" spans="1:6">
      <c r="A90" s="15" t="s">
        <v>65</v>
      </c>
      <c r="B90" s="23" t="s">
        <v>402</v>
      </c>
      <c r="C90" s="24" t="s">
        <v>8</v>
      </c>
      <c r="D90" s="25">
        <v>703</v>
      </c>
      <c r="E90" s="16">
        <v>351.3</v>
      </c>
      <c r="F90" s="16">
        <v>351.3</v>
      </c>
    </row>
    <row r="91" spans="1:6" ht="47.25">
      <c r="A91" s="15" t="s">
        <v>401</v>
      </c>
      <c r="B91" s="23" t="s">
        <v>400</v>
      </c>
      <c r="C91" s="24" t="s">
        <v>0</v>
      </c>
      <c r="D91" s="25">
        <v>0</v>
      </c>
      <c r="E91" s="16">
        <v>8091.6</v>
      </c>
      <c r="F91" s="16">
        <v>7845</v>
      </c>
    </row>
    <row r="92" spans="1:6" ht="31.5">
      <c r="A92" s="15" t="s">
        <v>399</v>
      </c>
      <c r="B92" s="23" t="s">
        <v>398</v>
      </c>
      <c r="C92" s="24" t="s">
        <v>0</v>
      </c>
      <c r="D92" s="25">
        <v>0</v>
      </c>
      <c r="E92" s="16">
        <v>6813.1</v>
      </c>
      <c r="F92" s="16">
        <v>6566.5</v>
      </c>
    </row>
    <row r="93" spans="1:6" ht="31.5">
      <c r="A93" s="15" t="s">
        <v>200</v>
      </c>
      <c r="B93" s="23" t="s">
        <v>397</v>
      </c>
      <c r="C93" s="24" t="s">
        <v>0</v>
      </c>
      <c r="D93" s="25">
        <v>0</v>
      </c>
      <c r="E93" s="16">
        <v>2070.8000000000002</v>
      </c>
      <c r="F93" s="16">
        <v>1986</v>
      </c>
    </row>
    <row r="94" spans="1:6" ht="78.75">
      <c r="A94" s="15" t="s">
        <v>23</v>
      </c>
      <c r="B94" s="23" t="s">
        <v>397</v>
      </c>
      <c r="C94" s="24" t="s">
        <v>22</v>
      </c>
      <c r="D94" s="25">
        <v>0</v>
      </c>
      <c r="E94" s="16">
        <v>1741</v>
      </c>
      <c r="F94" s="16">
        <v>1683</v>
      </c>
    </row>
    <row r="95" spans="1:6">
      <c r="A95" s="15" t="s">
        <v>169</v>
      </c>
      <c r="B95" s="23" t="s">
        <v>397</v>
      </c>
      <c r="C95" s="24" t="s">
        <v>22</v>
      </c>
      <c r="D95" s="25">
        <v>709</v>
      </c>
      <c r="E95" s="16">
        <v>1741</v>
      </c>
      <c r="F95" s="16">
        <v>1683</v>
      </c>
    </row>
    <row r="96" spans="1:6" ht="31.5">
      <c r="A96" s="15" t="s">
        <v>4</v>
      </c>
      <c r="B96" s="23" t="s">
        <v>397</v>
      </c>
      <c r="C96" s="24" t="s">
        <v>1</v>
      </c>
      <c r="D96" s="25">
        <v>0</v>
      </c>
      <c r="E96" s="16">
        <v>321.7</v>
      </c>
      <c r="F96" s="16">
        <v>294.89999999999998</v>
      </c>
    </row>
    <row r="97" spans="1:6">
      <c r="A97" s="15" t="s">
        <v>169</v>
      </c>
      <c r="B97" s="23" t="s">
        <v>397</v>
      </c>
      <c r="C97" s="24" t="s">
        <v>1</v>
      </c>
      <c r="D97" s="25">
        <v>709</v>
      </c>
      <c r="E97" s="16">
        <v>321.7</v>
      </c>
      <c r="F97" s="16">
        <v>294.89999999999998</v>
      </c>
    </row>
    <row r="98" spans="1:6">
      <c r="A98" s="15" t="s">
        <v>11</v>
      </c>
      <c r="B98" s="23" t="s">
        <v>397</v>
      </c>
      <c r="C98" s="24" t="s">
        <v>8</v>
      </c>
      <c r="D98" s="25">
        <v>0</v>
      </c>
      <c r="E98" s="16">
        <v>8.1</v>
      </c>
      <c r="F98" s="16">
        <v>8.1</v>
      </c>
    </row>
    <row r="99" spans="1:6">
      <c r="A99" s="15" t="s">
        <v>169</v>
      </c>
      <c r="B99" s="23" t="s">
        <v>397</v>
      </c>
      <c r="C99" s="24" t="s">
        <v>8</v>
      </c>
      <c r="D99" s="25">
        <v>709</v>
      </c>
      <c r="E99" s="16">
        <v>8.1</v>
      </c>
      <c r="F99" s="16">
        <v>8.1</v>
      </c>
    </row>
    <row r="100" spans="1:6" ht="31.5">
      <c r="A100" s="15" t="s">
        <v>141</v>
      </c>
      <c r="B100" s="23" t="s">
        <v>396</v>
      </c>
      <c r="C100" s="24" t="s">
        <v>0</v>
      </c>
      <c r="D100" s="25">
        <v>0</v>
      </c>
      <c r="E100" s="16">
        <v>4742.3</v>
      </c>
      <c r="F100" s="16">
        <v>4580.5</v>
      </c>
    </row>
    <row r="101" spans="1:6" ht="78.75">
      <c r="A101" s="15" t="s">
        <v>23</v>
      </c>
      <c r="B101" s="23" t="s">
        <v>396</v>
      </c>
      <c r="C101" s="24" t="s">
        <v>22</v>
      </c>
      <c r="D101" s="25">
        <v>0</v>
      </c>
      <c r="E101" s="16">
        <v>4677.3</v>
      </c>
      <c r="F101" s="16">
        <v>4522.5</v>
      </c>
    </row>
    <row r="102" spans="1:6">
      <c r="A102" s="15" t="s">
        <v>169</v>
      </c>
      <c r="B102" s="23" t="s">
        <v>396</v>
      </c>
      <c r="C102" s="24" t="s">
        <v>22</v>
      </c>
      <c r="D102" s="25">
        <v>709</v>
      </c>
      <c r="E102" s="16">
        <v>4677.3</v>
      </c>
      <c r="F102" s="16">
        <v>4522.5</v>
      </c>
    </row>
    <row r="103" spans="1:6" ht="31.5">
      <c r="A103" s="15" t="s">
        <v>4</v>
      </c>
      <c r="B103" s="23" t="s">
        <v>396</v>
      </c>
      <c r="C103" s="24" t="s">
        <v>1</v>
      </c>
      <c r="D103" s="25">
        <v>0</v>
      </c>
      <c r="E103" s="16">
        <v>65</v>
      </c>
      <c r="F103" s="16">
        <v>58</v>
      </c>
    </row>
    <row r="104" spans="1:6">
      <c r="A104" s="15" t="s">
        <v>169</v>
      </c>
      <c r="B104" s="23" t="s">
        <v>396</v>
      </c>
      <c r="C104" s="24" t="s">
        <v>1</v>
      </c>
      <c r="D104" s="25">
        <v>709</v>
      </c>
      <c r="E104" s="16">
        <v>65</v>
      </c>
      <c r="F104" s="16">
        <v>58</v>
      </c>
    </row>
    <row r="105" spans="1:6" ht="31.5">
      <c r="A105" s="15" t="s">
        <v>395</v>
      </c>
      <c r="B105" s="23" t="s">
        <v>394</v>
      </c>
      <c r="C105" s="24" t="s">
        <v>0</v>
      </c>
      <c r="D105" s="25">
        <v>0</v>
      </c>
      <c r="E105" s="16">
        <v>10</v>
      </c>
      <c r="F105" s="16">
        <v>10</v>
      </c>
    </row>
    <row r="106" spans="1:6" ht="63">
      <c r="A106" s="15" t="s">
        <v>393</v>
      </c>
      <c r="B106" s="23" t="s">
        <v>392</v>
      </c>
      <c r="C106" s="24" t="s">
        <v>0</v>
      </c>
      <c r="D106" s="25">
        <v>0</v>
      </c>
      <c r="E106" s="16">
        <v>10</v>
      </c>
      <c r="F106" s="16">
        <v>10</v>
      </c>
    </row>
    <row r="107" spans="1:6" ht="31.5">
      <c r="A107" s="15" t="s">
        <v>4</v>
      </c>
      <c r="B107" s="23" t="s">
        <v>392</v>
      </c>
      <c r="C107" s="24" t="s">
        <v>1</v>
      </c>
      <c r="D107" s="25">
        <v>0</v>
      </c>
      <c r="E107" s="16">
        <v>10</v>
      </c>
      <c r="F107" s="16">
        <v>10</v>
      </c>
    </row>
    <row r="108" spans="1:6">
      <c r="A108" s="15" t="s">
        <v>169</v>
      </c>
      <c r="B108" s="23" t="s">
        <v>392</v>
      </c>
      <c r="C108" s="24" t="s">
        <v>1</v>
      </c>
      <c r="D108" s="25">
        <v>709</v>
      </c>
      <c r="E108" s="16">
        <v>10</v>
      </c>
      <c r="F108" s="16">
        <v>10</v>
      </c>
    </row>
    <row r="109" spans="1:6" ht="47.25">
      <c r="A109" s="15" t="s">
        <v>391</v>
      </c>
      <c r="B109" s="23" t="s">
        <v>390</v>
      </c>
      <c r="C109" s="24" t="s">
        <v>0</v>
      </c>
      <c r="D109" s="25">
        <v>0</v>
      </c>
      <c r="E109" s="16">
        <v>964.7</v>
      </c>
      <c r="F109" s="16">
        <v>964.7</v>
      </c>
    </row>
    <row r="110" spans="1:6" ht="63">
      <c r="A110" s="15" t="s">
        <v>312</v>
      </c>
      <c r="B110" s="23" t="s">
        <v>389</v>
      </c>
      <c r="C110" s="24" t="s">
        <v>0</v>
      </c>
      <c r="D110" s="25">
        <v>0</v>
      </c>
      <c r="E110" s="16">
        <v>964.7</v>
      </c>
      <c r="F110" s="16">
        <v>964.7</v>
      </c>
    </row>
    <row r="111" spans="1:6" ht="31.5">
      <c r="A111" s="15" t="s">
        <v>4</v>
      </c>
      <c r="B111" s="23" t="s">
        <v>389</v>
      </c>
      <c r="C111" s="24" t="s">
        <v>1</v>
      </c>
      <c r="D111" s="25">
        <v>0</v>
      </c>
      <c r="E111" s="16">
        <v>955.7</v>
      </c>
      <c r="F111" s="16">
        <v>955.7</v>
      </c>
    </row>
    <row r="112" spans="1:6">
      <c r="A112" s="15" t="s">
        <v>169</v>
      </c>
      <c r="B112" s="23" t="s">
        <v>389</v>
      </c>
      <c r="C112" s="24" t="s">
        <v>1</v>
      </c>
      <c r="D112" s="25">
        <v>709</v>
      </c>
      <c r="E112" s="16">
        <v>955.7</v>
      </c>
      <c r="F112" s="16">
        <v>955.7</v>
      </c>
    </row>
    <row r="113" spans="1:6">
      <c r="A113" s="15" t="s">
        <v>86</v>
      </c>
      <c r="B113" s="23" t="s">
        <v>389</v>
      </c>
      <c r="C113" s="24" t="s">
        <v>84</v>
      </c>
      <c r="D113" s="25">
        <v>0</v>
      </c>
      <c r="E113" s="16">
        <v>9</v>
      </c>
      <c r="F113" s="16">
        <v>9</v>
      </c>
    </row>
    <row r="114" spans="1:6">
      <c r="A114" s="15" t="s">
        <v>66</v>
      </c>
      <c r="B114" s="23" t="s">
        <v>389</v>
      </c>
      <c r="C114" s="24" t="s">
        <v>84</v>
      </c>
      <c r="D114" s="25">
        <v>702</v>
      </c>
      <c r="E114" s="16">
        <v>9</v>
      </c>
      <c r="F114" s="16">
        <v>9</v>
      </c>
    </row>
    <row r="115" spans="1:6" ht="31.5">
      <c r="A115" s="15" t="s">
        <v>388</v>
      </c>
      <c r="B115" s="23" t="s">
        <v>387</v>
      </c>
      <c r="C115" s="24" t="s">
        <v>0</v>
      </c>
      <c r="D115" s="25">
        <v>0</v>
      </c>
      <c r="E115" s="16">
        <v>303.8</v>
      </c>
      <c r="F115" s="16">
        <v>303.8</v>
      </c>
    </row>
    <row r="116" spans="1:6" ht="18.600000000000001" customHeight="1">
      <c r="A116" s="15" t="s">
        <v>386</v>
      </c>
      <c r="B116" s="23" t="s">
        <v>385</v>
      </c>
      <c r="C116" s="24" t="s">
        <v>0</v>
      </c>
      <c r="D116" s="25">
        <v>0</v>
      </c>
      <c r="E116" s="16">
        <v>121.1</v>
      </c>
      <c r="F116" s="16">
        <v>121.1</v>
      </c>
    </row>
    <row r="117" spans="1:6" ht="31.5">
      <c r="A117" s="15" t="s">
        <v>4</v>
      </c>
      <c r="B117" s="23" t="s">
        <v>385</v>
      </c>
      <c r="C117" s="24" t="s">
        <v>1</v>
      </c>
      <c r="D117" s="25">
        <v>0</v>
      </c>
      <c r="E117" s="16">
        <v>121.1</v>
      </c>
      <c r="F117" s="16">
        <v>121.1</v>
      </c>
    </row>
    <row r="118" spans="1:6">
      <c r="A118" s="15" t="s">
        <v>93</v>
      </c>
      <c r="B118" s="23" t="s">
        <v>385</v>
      </c>
      <c r="C118" s="24" t="s">
        <v>1</v>
      </c>
      <c r="D118" s="25">
        <v>707</v>
      </c>
      <c r="E118" s="16">
        <v>121.1</v>
      </c>
      <c r="F118" s="16">
        <v>121.1</v>
      </c>
    </row>
    <row r="119" spans="1:6" ht="78.75">
      <c r="A119" s="15" t="s">
        <v>384</v>
      </c>
      <c r="B119" s="23" t="s">
        <v>383</v>
      </c>
      <c r="C119" s="24" t="s">
        <v>0</v>
      </c>
      <c r="D119" s="25">
        <v>0</v>
      </c>
      <c r="E119" s="16">
        <v>182.7</v>
      </c>
      <c r="F119" s="16">
        <v>182.7</v>
      </c>
    </row>
    <row r="120" spans="1:6" ht="31.5">
      <c r="A120" s="15" t="s">
        <v>4</v>
      </c>
      <c r="B120" s="23" t="s">
        <v>383</v>
      </c>
      <c r="C120" s="24" t="s">
        <v>1</v>
      </c>
      <c r="D120" s="25">
        <v>0</v>
      </c>
      <c r="E120" s="16">
        <v>182.7</v>
      </c>
      <c r="F120" s="16">
        <v>182.7</v>
      </c>
    </row>
    <row r="121" spans="1:6">
      <c r="A121" s="15" t="s">
        <v>93</v>
      </c>
      <c r="B121" s="23" t="s">
        <v>383</v>
      </c>
      <c r="C121" s="24" t="s">
        <v>1</v>
      </c>
      <c r="D121" s="25">
        <v>707</v>
      </c>
      <c r="E121" s="16">
        <v>182.7</v>
      </c>
      <c r="F121" s="16">
        <v>182.7</v>
      </c>
    </row>
    <row r="122" spans="1:6" s="17" customFormat="1" ht="47.25">
      <c r="A122" s="13" t="s">
        <v>382</v>
      </c>
      <c r="B122" s="20" t="s">
        <v>381</v>
      </c>
      <c r="C122" s="21" t="s">
        <v>0</v>
      </c>
      <c r="D122" s="22">
        <v>0</v>
      </c>
      <c r="E122" s="14">
        <v>23157.3</v>
      </c>
      <c r="F122" s="14">
        <v>22541.8</v>
      </c>
    </row>
    <row r="123" spans="1:6" ht="63">
      <c r="A123" s="15" t="s">
        <v>380</v>
      </c>
      <c r="B123" s="23" t="s">
        <v>379</v>
      </c>
      <c r="C123" s="24" t="s">
        <v>0</v>
      </c>
      <c r="D123" s="25">
        <v>0</v>
      </c>
      <c r="E123" s="16">
        <v>22274.6</v>
      </c>
      <c r="F123" s="16">
        <v>21701.7</v>
      </c>
    </row>
    <row r="124" spans="1:6">
      <c r="A124" s="15" t="s">
        <v>378</v>
      </c>
      <c r="B124" s="23" t="s">
        <v>377</v>
      </c>
      <c r="C124" s="24" t="s">
        <v>0</v>
      </c>
      <c r="D124" s="25">
        <v>0</v>
      </c>
      <c r="E124" s="16">
        <v>1236.2</v>
      </c>
      <c r="F124" s="16">
        <v>1205.3</v>
      </c>
    </row>
    <row r="125" spans="1:6" ht="31.5">
      <c r="A125" s="15" t="s">
        <v>143</v>
      </c>
      <c r="B125" s="23" t="s">
        <v>376</v>
      </c>
      <c r="C125" s="24" t="s">
        <v>0</v>
      </c>
      <c r="D125" s="25">
        <v>0</v>
      </c>
      <c r="E125" s="16">
        <v>10</v>
      </c>
      <c r="F125" s="16">
        <v>10</v>
      </c>
    </row>
    <row r="126" spans="1:6" ht="31.5">
      <c r="A126" s="15" t="s">
        <v>4</v>
      </c>
      <c r="B126" s="23" t="s">
        <v>376</v>
      </c>
      <c r="C126" s="24" t="s">
        <v>1</v>
      </c>
      <c r="D126" s="25">
        <v>0</v>
      </c>
      <c r="E126" s="16">
        <v>10</v>
      </c>
      <c r="F126" s="16">
        <v>10</v>
      </c>
    </row>
    <row r="127" spans="1:6" ht="31.5">
      <c r="A127" s="15" t="s">
        <v>70</v>
      </c>
      <c r="B127" s="23" t="s">
        <v>376</v>
      </c>
      <c r="C127" s="24" t="s">
        <v>1</v>
      </c>
      <c r="D127" s="25">
        <v>705</v>
      </c>
      <c r="E127" s="16">
        <v>10</v>
      </c>
      <c r="F127" s="16">
        <v>10</v>
      </c>
    </row>
    <row r="128" spans="1:6" ht="31.5">
      <c r="A128" s="15" t="s">
        <v>141</v>
      </c>
      <c r="B128" s="23" t="s">
        <v>375</v>
      </c>
      <c r="C128" s="24" t="s">
        <v>0</v>
      </c>
      <c r="D128" s="25">
        <v>0</v>
      </c>
      <c r="E128" s="16">
        <v>1226.2</v>
      </c>
      <c r="F128" s="16">
        <v>1195.3</v>
      </c>
    </row>
    <row r="129" spans="1:6" ht="78.75">
      <c r="A129" s="15" t="s">
        <v>23</v>
      </c>
      <c r="B129" s="23" t="s">
        <v>375</v>
      </c>
      <c r="C129" s="24" t="s">
        <v>22</v>
      </c>
      <c r="D129" s="25">
        <v>0</v>
      </c>
      <c r="E129" s="16">
        <v>992.9</v>
      </c>
      <c r="F129" s="16">
        <v>960.1</v>
      </c>
    </row>
    <row r="130" spans="1:6">
      <c r="A130" s="15" t="s">
        <v>69</v>
      </c>
      <c r="B130" s="23" t="s">
        <v>375</v>
      </c>
      <c r="C130" s="24" t="s">
        <v>22</v>
      </c>
      <c r="D130" s="25">
        <v>801</v>
      </c>
      <c r="E130" s="16">
        <v>992.9</v>
      </c>
      <c r="F130" s="16">
        <v>960.1</v>
      </c>
    </row>
    <row r="131" spans="1:6" ht="31.5">
      <c r="A131" s="15" t="s">
        <v>4</v>
      </c>
      <c r="B131" s="23" t="s">
        <v>375</v>
      </c>
      <c r="C131" s="24" t="s">
        <v>1</v>
      </c>
      <c r="D131" s="25">
        <v>0</v>
      </c>
      <c r="E131" s="16">
        <v>195.7</v>
      </c>
      <c r="F131" s="16">
        <v>197.6</v>
      </c>
    </row>
    <row r="132" spans="1:6">
      <c r="A132" s="15" t="s">
        <v>69</v>
      </c>
      <c r="B132" s="23" t="s">
        <v>375</v>
      </c>
      <c r="C132" s="24" t="s">
        <v>1</v>
      </c>
      <c r="D132" s="25">
        <v>801</v>
      </c>
      <c r="E132" s="16">
        <v>195.7</v>
      </c>
      <c r="F132" s="16">
        <v>197.6</v>
      </c>
    </row>
    <row r="133" spans="1:6">
      <c r="A133" s="15" t="s">
        <v>11</v>
      </c>
      <c r="B133" s="23" t="s">
        <v>375</v>
      </c>
      <c r="C133" s="24" t="s">
        <v>8</v>
      </c>
      <c r="D133" s="25">
        <v>0</v>
      </c>
      <c r="E133" s="16">
        <v>37.6</v>
      </c>
      <c r="F133" s="16">
        <v>37.6</v>
      </c>
    </row>
    <row r="134" spans="1:6">
      <c r="A134" s="15" t="s">
        <v>69</v>
      </c>
      <c r="B134" s="23" t="s">
        <v>375</v>
      </c>
      <c r="C134" s="24" t="s">
        <v>8</v>
      </c>
      <c r="D134" s="25">
        <v>801</v>
      </c>
      <c r="E134" s="16">
        <v>37.6</v>
      </c>
      <c r="F134" s="16">
        <v>37.6</v>
      </c>
    </row>
    <row r="135" spans="1:6" ht="31.5">
      <c r="A135" s="15" t="s">
        <v>374</v>
      </c>
      <c r="B135" s="23" t="s">
        <v>373</v>
      </c>
      <c r="C135" s="24" t="s">
        <v>0</v>
      </c>
      <c r="D135" s="25">
        <v>0</v>
      </c>
      <c r="E135" s="16">
        <v>10693.6</v>
      </c>
      <c r="F135" s="16">
        <v>10436.1</v>
      </c>
    </row>
    <row r="136" spans="1:6" ht="31.5">
      <c r="A136" s="15" t="s">
        <v>143</v>
      </c>
      <c r="B136" s="23" t="s">
        <v>372</v>
      </c>
      <c r="C136" s="24" t="s">
        <v>0</v>
      </c>
      <c r="D136" s="25">
        <v>0</v>
      </c>
      <c r="E136" s="16">
        <v>10</v>
      </c>
      <c r="F136" s="16">
        <v>10</v>
      </c>
    </row>
    <row r="137" spans="1:6" ht="31.5">
      <c r="A137" s="15" t="s">
        <v>4</v>
      </c>
      <c r="B137" s="23" t="s">
        <v>372</v>
      </c>
      <c r="C137" s="24" t="s">
        <v>1</v>
      </c>
      <c r="D137" s="25">
        <v>0</v>
      </c>
      <c r="E137" s="16">
        <v>10</v>
      </c>
      <c r="F137" s="16">
        <v>10</v>
      </c>
    </row>
    <row r="138" spans="1:6" ht="31.5">
      <c r="A138" s="15" t="s">
        <v>70</v>
      </c>
      <c r="B138" s="23" t="s">
        <v>372</v>
      </c>
      <c r="C138" s="24" t="s">
        <v>1</v>
      </c>
      <c r="D138" s="25">
        <v>705</v>
      </c>
      <c r="E138" s="16">
        <v>10</v>
      </c>
      <c r="F138" s="16">
        <v>10</v>
      </c>
    </row>
    <row r="139" spans="1:6" ht="31.5">
      <c r="A139" s="15" t="s">
        <v>141</v>
      </c>
      <c r="B139" s="23" t="s">
        <v>371</v>
      </c>
      <c r="C139" s="24" t="s">
        <v>0</v>
      </c>
      <c r="D139" s="25">
        <v>0</v>
      </c>
      <c r="E139" s="16">
        <v>10629.6</v>
      </c>
      <c r="F139" s="16">
        <v>10372.1</v>
      </c>
    </row>
    <row r="140" spans="1:6" ht="78.75">
      <c r="A140" s="15" t="s">
        <v>23</v>
      </c>
      <c r="B140" s="23" t="s">
        <v>371</v>
      </c>
      <c r="C140" s="24" t="s">
        <v>22</v>
      </c>
      <c r="D140" s="25">
        <v>0</v>
      </c>
      <c r="E140" s="16">
        <v>8539.2999999999993</v>
      </c>
      <c r="F140" s="16">
        <v>8256.6</v>
      </c>
    </row>
    <row r="141" spans="1:6">
      <c r="A141" s="15" t="s">
        <v>69</v>
      </c>
      <c r="B141" s="23" t="s">
        <v>371</v>
      </c>
      <c r="C141" s="24" t="s">
        <v>22</v>
      </c>
      <c r="D141" s="25">
        <v>801</v>
      </c>
      <c r="E141" s="16">
        <v>8539.2999999999993</v>
      </c>
      <c r="F141" s="16">
        <v>8256.6</v>
      </c>
    </row>
    <row r="142" spans="1:6" ht="31.5">
      <c r="A142" s="15" t="s">
        <v>4</v>
      </c>
      <c r="B142" s="23" t="s">
        <v>371</v>
      </c>
      <c r="C142" s="24" t="s">
        <v>1</v>
      </c>
      <c r="D142" s="25">
        <v>0</v>
      </c>
      <c r="E142" s="16">
        <v>2064.1999999999998</v>
      </c>
      <c r="F142" s="16">
        <v>2089.4</v>
      </c>
    </row>
    <row r="143" spans="1:6">
      <c r="A143" s="15" t="s">
        <v>69</v>
      </c>
      <c r="B143" s="23" t="s">
        <v>371</v>
      </c>
      <c r="C143" s="24" t="s">
        <v>1</v>
      </c>
      <c r="D143" s="25">
        <v>801</v>
      </c>
      <c r="E143" s="16">
        <v>2064.1999999999998</v>
      </c>
      <c r="F143" s="16">
        <v>2089.4</v>
      </c>
    </row>
    <row r="144" spans="1:6">
      <c r="A144" s="15" t="s">
        <v>11</v>
      </c>
      <c r="B144" s="23" t="s">
        <v>371</v>
      </c>
      <c r="C144" s="24" t="s">
        <v>8</v>
      </c>
      <c r="D144" s="25">
        <v>0</v>
      </c>
      <c r="E144" s="16">
        <v>26.1</v>
      </c>
      <c r="F144" s="16">
        <v>26.1</v>
      </c>
    </row>
    <row r="145" spans="1:6">
      <c r="A145" s="15" t="s">
        <v>69</v>
      </c>
      <c r="B145" s="23" t="s">
        <v>371</v>
      </c>
      <c r="C145" s="24" t="s">
        <v>8</v>
      </c>
      <c r="D145" s="25">
        <v>801</v>
      </c>
      <c r="E145" s="16">
        <v>26.1</v>
      </c>
      <c r="F145" s="16">
        <v>26.1</v>
      </c>
    </row>
    <row r="146" spans="1:6" ht="63">
      <c r="A146" s="15" t="s">
        <v>370</v>
      </c>
      <c r="B146" s="23" t="s">
        <v>369</v>
      </c>
      <c r="C146" s="24" t="s">
        <v>0</v>
      </c>
      <c r="D146" s="25">
        <v>0</v>
      </c>
      <c r="E146" s="16">
        <v>54</v>
      </c>
      <c r="F146" s="16">
        <v>54</v>
      </c>
    </row>
    <row r="147" spans="1:6" ht="31.5">
      <c r="A147" s="15" t="s">
        <v>4</v>
      </c>
      <c r="B147" s="23" t="s">
        <v>369</v>
      </c>
      <c r="C147" s="24" t="s">
        <v>1</v>
      </c>
      <c r="D147" s="25">
        <v>0</v>
      </c>
      <c r="E147" s="16">
        <v>54</v>
      </c>
      <c r="F147" s="16">
        <v>54</v>
      </c>
    </row>
    <row r="148" spans="1:6">
      <c r="A148" s="15" t="s">
        <v>69</v>
      </c>
      <c r="B148" s="23" t="s">
        <v>369</v>
      </c>
      <c r="C148" s="24" t="s">
        <v>1</v>
      </c>
      <c r="D148" s="25">
        <v>801</v>
      </c>
      <c r="E148" s="16">
        <v>54</v>
      </c>
      <c r="F148" s="16">
        <v>54</v>
      </c>
    </row>
    <row r="149" spans="1:6" ht="31.5">
      <c r="A149" s="15" t="s">
        <v>368</v>
      </c>
      <c r="B149" s="23" t="s">
        <v>367</v>
      </c>
      <c r="C149" s="24" t="s">
        <v>0</v>
      </c>
      <c r="D149" s="25">
        <v>0</v>
      </c>
      <c r="E149" s="16">
        <v>6023.8</v>
      </c>
      <c r="F149" s="16">
        <v>5868</v>
      </c>
    </row>
    <row r="150" spans="1:6" ht="47.25">
      <c r="A150" s="15" t="s">
        <v>366</v>
      </c>
      <c r="B150" s="23" t="s">
        <v>365</v>
      </c>
      <c r="C150" s="24" t="s">
        <v>0</v>
      </c>
      <c r="D150" s="25">
        <v>0</v>
      </c>
      <c r="E150" s="16">
        <v>222</v>
      </c>
      <c r="F150" s="16">
        <v>222</v>
      </c>
    </row>
    <row r="151" spans="1:6" ht="31.5">
      <c r="A151" s="15" t="s">
        <v>4</v>
      </c>
      <c r="B151" s="23" t="s">
        <v>365</v>
      </c>
      <c r="C151" s="24" t="s">
        <v>1</v>
      </c>
      <c r="D151" s="25">
        <v>0</v>
      </c>
      <c r="E151" s="16">
        <v>222</v>
      </c>
      <c r="F151" s="16">
        <v>222</v>
      </c>
    </row>
    <row r="152" spans="1:6">
      <c r="A152" s="15" t="s">
        <v>69</v>
      </c>
      <c r="B152" s="23" t="s">
        <v>365</v>
      </c>
      <c r="C152" s="24" t="s">
        <v>1</v>
      </c>
      <c r="D152" s="25">
        <v>801</v>
      </c>
      <c r="E152" s="16">
        <v>222</v>
      </c>
      <c r="F152" s="16">
        <v>222</v>
      </c>
    </row>
    <row r="153" spans="1:6" ht="31.5">
      <c r="A153" s="15" t="s">
        <v>143</v>
      </c>
      <c r="B153" s="23" t="s">
        <v>364</v>
      </c>
      <c r="C153" s="24" t="s">
        <v>0</v>
      </c>
      <c r="D153" s="25">
        <v>0</v>
      </c>
      <c r="E153" s="16">
        <v>10</v>
      </c>
      <c r="F153" s="16">
        <v>10</v>
      </c>
    </row>
    <row r="154" spans="1:6" ht="31.5">
      <c r="A154" s="15" t="s">
        <v>4</v>
      </c>
      <c r="B154" s="23" t="s">
        <v>364</v>
      </c>
      <c r="C154" s="24" t="s">
        <v>1</v>
      </c>
      <c r="D154" s="25">
        <v>0</v>
      </c>
      <c r="E154" s="16">
        <v>10</v>
      </c>
      <c r="F154" s="16">
        <v>10</v>
      </c>
    </row>
    <row r="155" spans="1:6" ht="31.5">
      <c r="A155" s="15" t="s">
        <v>70</v>
      </c>
      <c r="B155" s="23" t="s">
        <v>364</v>
      </c>
      <c r="C155" s="24" t="s">
        <v>1</v>
      </c>
      <c r="D155" s="25">
        <v>705</v>
      </c>
      <c r="E155" s="16">
        <v>10</v>
      </c>
      <c r="F155" s="16">
        <v>10</v>
      </c>
    </row>
    <row r="156" spans="1:6" ht="31.5">
      <c r="A156" s="15" t="s">
        <v>141</v>
      </c>
      <c r="B156" s="23" t="s">
        <v>363</v>
      </c>
      <c r="C156" s="24" t="s">
        <v>0</v>
      </c>
      <c r="D156" s="25">
        <v>0</v>
      </c>
      <c r="E156" s="16">
        <v>5791.8</v>
      </c>
      <c r="F156" s="16">
        <v>5636</v>
      </c>
    </row>
    <row r="157" spans="1:6" ht="78.75">
      <c r="A157" s="15" t="s">
        <v>23</v>
      </c>
      <c r="B157" s="23" t="s">
        <v>363</v>
      </c>
      <c r="C157" s="24" t="s">
        <v>22</v>
      </c>
      <c r="D157" s="25">
        <v>0</v>
      </c>
      <c r="E157" s="16">
        <v>5075.8</v>
      </c>
      <c r="F157" s="16">
        <v>4907.8</v>
      </c>
    </row>
    <row r="158" spans="1:6">
      <c r="A158" s="15" t="s">
        <v>69</v>
      </c>
      <c r="B158" s="23" t="s">
        <v>363</v>
      </c>
      <c r="C158" s="24" t="s">
        <v>22</v>
      </c>
      <c r="D158" s="25">
        <v>801</v>
      </c>
      <c r="E158" s="16">
        <v>5075.8</v>
      </c>
      <c r="F158" s="16">
        <v>4907.8</v>
      </c>
    </row>
    <row r="159" spans="1:6" ht="31.5">
      <c r="A159" s="15" t="s">
        <v>4</v>
      </c>
      <c r="B159" s="23" t="s">
        <v>363</v>
      </c>
      <c r="C159" s="24" t="s">
        <v>1</v>
      </c>
      <c r="D159" s="25">
        <v>0</v>
      </c>
      <c r="E159" s="16">
        <v>694.5</v>
      </c>
      <c r="F159" s="16">
        <v>706.7</v>
      </c>
    </row>
    <row r="160" spans="1:6">
      <c r="A160" s="15" t="s">
        <v>69</v>
      </c>
      <c r="B160" s="23" t="s">
        <v>363</v>
      </c>
      <c r="C160" s="24" t="s">
        <v>1</v>
      </c>
      <c r="D160" s="25">
        <v>801</v>
      </c>
      <c r="E160" s="16">
        <v>694.5</v>
      </c>
      <c r="F160" s="16">
        <v>706.7</v>
      </c>
    </row>
    <row r="161" spans="1:6">
      <c r="A161" s="15" t="s">
        <v>11</v>
      </c>
      <c r="B161" s="23" t="s">
        <v>363</v>
      </c>
      <c r="C161" s="24" t="s">
        <v>8</v>
      </c>
      <c r="D161" s="25">
        <v>0</v>
      </c>
      <c r="E161" s="16">
        <v>21.5</v>
      </c>
      <c r="F161" s="16">
        <v>21.5</v>
      </c>
    </row>
    <row r="162" spans="1:6">
      <c r="A162" s="15" t="s">
        <v>69</v>
      </c>
      <c r="B162" s="23" t="s">
        <v>363</v>
      </c>
      <c r="C162" s="24" t="s">
        <v>8</v>
      </c>
      <c r="D162" s="25">
        <v>801</v>
      </c>
      <c r="E162" s="16">
        <v>21.5</v>
      </c>
      <c r="F162" s="16">
        <v>21.5</v>
      </c>
    </row>
    <row r="163" spans="1:6" ht="47.25">
      <c r="A163" s="15" t="s">
        <v>362</v>
      </c>
      <c r="B163" s="23" t="s">
        <v>361</v>
      </c>
      <c r="C163" s="24" t="s">
        <v>0</v>
      </c>
      <c r="D163" s="25">
        <v>0</v>
      </c>
      <c r="E163" s="16">
        <v>4321</v>
      </c>
      <c r="F163" s="16">
        <v>4192.3</v>
      </c>
    </row>
    <row r="164" spans="1:6">
      <c r="A164" s="15" t="s">
        <v>360</v>
      </c>
      <c r="B164" s="23" t="s">
        <v>359</v>
      </c>
      <c r="C164" s="24" t="s">
        <v>0</v>
      </c>
      <c r="D164" s="25">
        <v>0</v>
      </c>
      <c r="E164" s="16">
        <v>14.4</v>
      </c>
      <c r="F164" s="16">
        <v>14.4</v>
      </c>
    </row>
    <row r="165" spans="1:6">
      <c r="A165" s="15" t="s">
        <v>86</v>
      </c>
      <c r="B165" s="23" t="s">
        <v>359</v>
      </c>
      <c r="C165" s="24" t="s">
        <v>84</v>
      </c>
      <c r="D165" s="25">
        <v>0</v>
      </c>
      <c r="E165" s="16">
        <v>14.4</v>
      </c>
      <c r="F165" s="16">
        <v>14.4</v>
      </c>
    </row>
    <row r="166" spans="1:6">
      <c r="A166" s="15" t="s">
        <v>65</v>
      </c>
      <c r="B166" s="23" t="s">
        <v>359</v>
      </c>
      <c r="C166" s="24" t="s">
        <v>84</v>
      </c>
      <c r="D166" s="25">
        <v>703</v>
      </c>
      <c r="E166" s="16">
        <v>14.4</v>
      </c>
      <c r="F166" s="16">
        <v>14.4</v>
      </c>
    </row>
    <row r="167" spans="1:6" ht="31.5">
      <c r="A167" s="15" t="s">
        <v>143</v>
      </c>
      <c r="B167" s="23" t="s">
        <v>358</v>
      </c>
      <c r="C167" s="24" t="s">
        <v>0</v>
      </c>
      <c r="D167" s="25">
        <v>0</v>
      </c>
      <c r="E167" s="16">
        <v>16</v>
      </c>
      <c r="F167" s="16">
        <v>16</v>
      </c>
    </row>
    <row r="168" spans="1:6" ht="31.5">
      <c r="A168" s="15" t="s">
        <v>4</v>
      </c>
      <c r="B168" s="23" t="s">
        <v>358</v>
      </c>
      <c r="C168" s="24" t="s">
        <v>1</v>
      </c>
      <c r="D168" s="25">
        <v>0</v>
      </c>
      <c r="E168" s="16">
        <v>16</v>
      </c>
      <c r="F168" s="16">
        <v>16</v>
      </c>
    </row>
    <row r="169" spans="1:6" ht="31.5">
      <c r="A169" s="15" t="s">
        <v>70</v>
      </c>
      <c r="B169" s="23" t="s">
        <v>358</v>
      </c>
      <c r="C169" s="24" t="s">
        <v>1</v>
      </c>
      <c r="D169" s="25">
        <v>705</v>
      </c>
      <c r="E169" s="16">
        <v>16</v>
      </c>
      <c r="F169" s="16">
        <v>16</v>
      </c>
    </row>
    <row r="170" spans="1:6" ht="31.5">
      <c r="A170" s="15" t="s">
        <v>141</v>
      </c>
      <c r="B170" s="23" t="s">
        <v>357</v>
      </c>
      <c r="C170" s="24" t="s">
        <v>0</v>
      </c>
      <c r="D170" s="25">
        <v>0</v>
      </c>
      <c r="E170" s="16">
        <v>4290.6000000000004</v>
      </c>
      <c r="F170" s="16">
        <v>4161.8999999999996</v>
      </c>
    </row>
    <row r="171" spans="1:6" ht="78.75">
      <c r="A171" s="15" t="s">
        <v>23</v>
      </c>
      <c r="B171" s="23" t="s">
        <v>357</v>
      </c>
      <c r="C171" s="24" t="s">
        <v>22</v>
      </c>
      <c r="D171" s="25">
        <v>0</v>
      </c>
      <c r="E171" s="16">
        <v>3941.3</v>
      </c>
      <c r="F171" s="16">
        <v>3810.8</v>
      </c>
    </row>
    <row r="172" spans="1:6">
      <c r="A172" s="15" t="s">
        <v>65</v>
      </c>
      <c r="B172" s="23" t="s">
        <v>357</v>
      </c>
      <c r="C172" s="24" t="s">
        <v>22</v>
      </c>
      <c r="D172" s="25">
        <v>703</v>
      </c>
      <c r="E172" s="16">
        <v>3941.3</v>
      </c>
      <c r="F172" s="16">
        <v>3810.8</v>
      </c>
    </row>
    <row r="173" spans="1:6" ht="31.5">
      <c r="A173" s="15" t="s">
        <v>4</v>
      </c>
      <c r="B173" s="23" t="s">
        <v>357</v>
      </c>
      <c r="C173" s="24" t="s">
        <v>1</v>
      </c>
      <c r="D173" s="25">
        <v>0</v>
      </c>
      <c r="E173" s="16">
        <v>349.3</v>
      </c>
      <c r="F173" s="16">
        <v>351.1</v>
      </c>
    </row>
    <row r="174" spans="1:6">
      <c r="A174" s="15" t="s">
        <v>65</v>
      </c>
      <c r="B174" s="23" t="s">
        <v>357</v>
      </c>
      <c r="C174" s="24" t="s">
        <v>1</v>
      </c>
      <c r="D174" s="25">
        <v>703</v>
      </c>
      <c r="E174" s="16">
        <v>349.3</v>
      </c>
      <c r="F174" s="16">
        <v>351.1</v>
      </c>
    </row>
    <row r="175" spans="1:6" ht="47.25">
      <c r="A175" s="15" t="s">
        <v>356</v>
      </c>
      <c r="B175" s="23" t="s">
        <v>355</v>
      </c>
      <c r="C175" s="24" t="s">
        <v>0</v>
      </c>
      <c r="D175" s="25">
        <v>0</v>
      </c>
      <c r="E175" s="16">
        <v>882.7</v>
      </c>
      <c r="F175" s="16">
        <v>840.1</v>
      </c>
    </row>
    <row r="176" spans="1:6" ht="31.5">
      <c r="A176" s="15" t="s">
        <v>354</v>
      </c>
      <c r="B176" s="23" t="s">
        <v>353</v>
      </c>
      <c r="C176" s="24" t="s">
        <v>0</v>
      </c>
      <c r="D176" s="25">
        <v>0</v>
      </c>
      <c r="E176" s="16">
        <v>882.7</v>
      </c>
      <c r="F176" s="16">
        <v>840.1</v>
      </c>
    </row>
    <row r="177" spans="1:6" ht="31.5">
      <c r="A177" s="15" t="s">
        <v>24</v>
      </c>
      <c r="B177" s="23" t="s">
        <v>351</v>
      </c>
      <c r="C177" s="24" t="s">
        <v>0</v>
      </c>
      <c r="D177" s="25">
        <v>0</v>
      </c>
      <c r="E177" s="16">
        <v>882.7</v>
      </c>
      <c r="F177" s="16">
        <v>840.1</v>
      </c>
    </row>
    <row r="178" spans="1:6" ht="78.75">
      <c r="A178" s="15" t="s">
        <v>23</v>
      </c>
      <c r="B178" s="23" t="s">
        <v>351</v>
      </c>
      <c r="C178" s="24" t="s">
        <v>22</v>
      </c>
      <c r="D178" s="25">
        <v>0</v>
      </c>
      <c r="E178" s="16">
        <v>865.8</v>
      </c>
      <c r="F178" s="16">
        <v>837.2</v>
      </c>
    </row>
    <row r="179" spans="1:6">
      <c r="A179" s="15" t="s">
        <v>352</v>
      </c>
      <c r="B179" s="23" t="s">
        <v>351</v>
      </c>
      <c r="C179" s="24" t="s">
        <v>22</v>
      </c>
      <c r="D179" s="25">
        <v>804</v>
      </c>
      <c r="E179" s="16">
        <v>865.8</v>
      </c>
      <c r="F179" s="16">
        <v>837.2</v>
      </c>
    </row>
    <row r="180" spans="1:6" ht="31.5">
      <c r="A180" s="15" t="s">
        <v>4</v>
      </c>
      <c r="B180" s="23" t="s">
        <v>351</v>
      </c>
      <c r="C180" s="24" t="s">
        <v>1</v>
      </c>
      <c r="D180" s="25">
        <v>0</v>
      </c>
      <c r="E180" s="16">
        <v>16.899999999999999</v>
      </c>
      <c r="F180" s="16">
        <v>2.9</v>
      </c>
    </row>
    <row r="181" spans="1:6">
      <c r="A181" s="15" t="s">
        <v>352</v>
      </c>
      <c r="B181" s="23" t="s">
        <v>351</v>
      </c>
      <c r="C181" s="24" t="s">
        <v>1</v>
      </c>
      <c r="D181" s="25">
        <v>804</v>
      </c>
      <c r="E181" s="16">
        <v>16.899999999999999</v>
      </c>
      <c r="F181" s="16">
        <v>2.9</v>
      </c>
    </row>
    <row r="182" spans="1:6" s="17" customFormat="1" ht="63">
      <c r="A182" s="13" t="s">
        <v>350</v>
      </c>
      <c r="B182" s="20" t="s">
        <v>349</v>
      </c>
      <c r="C182" s="21" t="s">
        <v>0</v>
      </c>
      <c r="D182" s="22">
        <v>0</v>
      </c>
      <c r="E182" s="14">
        <v>19090.900000000001</v>
      </c>
      <c r="F182" s="14">
        <v>24802.9</v>
      </c>
    </row>
    <row r="183" spans="1:6" ht="47.25">
      <c r="A183" s="15" t="s">
        <v>348</v>
      </c>
      <c r="B183" s="23" t="s">
        <v>347</v>
      </c>
      <c r="C183" s="24" t="s">
        <v>0</v>
      </c>
      <c r="D183" s="25">
        <v>0</v>
      </c>
      <c r="E183" s="16">
        <v>171.7</v>
      </c>
      <c r="F183" s="16">
        <v>6189.6</v>
      </c>
    </row>
    <row r="184" spans="1:6" ht="47.25">
      <c r="A184" s="15" t="s">
        <v>346</v>
      </c>
      <c r="B184" s="23" t="s">
        <v>345</v>
      </c>
      <c r="C184" s="24" t="s">
        <v>0</v>
      </c>
      <c r="D184" s="25">
        <v>0</v>
      </c>
      <c r="E184" s="16">
        <v>51.4</v>
      </c>
      <c r="F184" s="16">
        <v>6069.3</v>
      </c>
    </row>
    <row r="185" spans="1:6" ht="78.75">
      <c r="A185" s="15" t="s">
        <v>344</v>
      </c>
      <c r="B185" s="23" t="s">
        <v>343</v>
      </c>
      <c r="C185" s="24" t="s">
        <v>0</v>
      </c>
      <c r="D185" s="25">
        <v>0</v>
      </c>
      <c r="E185" s="16">
        <v>0</v>
      </c>
      <c r="F185" s="16">
        <v>6069.3</v>
      </c>
    </row>
    <row r="186" spans="1:6" ht="31.5">
      <c r="A186" s="15" t="s">
        <v>329</v>
      </c>
      <c r="B186" s="23" t="s">
        <v>343</v>
      </c>
      <c r="C186" s="24" t="s">
        <v>326</v>
      </c>
      <c r="D186" s="25">
        <v>0</v>
      </c>
      <c r="E186" s="16">
        <v>0</v>
      </c>
      <c r="F186" s="16">
        <v>6069.3</v>
      </c>
    </row>
    <row r="187" spans="1:6">
      <c r="A187" s="15" t="s">
        <v>66</v>
      </c>
      <c r="B187" s="23" t="s">
        <v>343</v>
      </c>
      <c r="C187" s="24" t="s">
        <v>326</v>
      </c>
      <c r="D187" s="25">
        <v>702</v>
      </c>
      <c r="E187" s="16">
        <v>0</v>
      </c>
      <c r="F187" s="16">
        <v>6069.3</v>
      </c>
    </row>
    <row r="188" spans="1:6" ht="78.75">
      <c r="A188" s="15" t="s">
        <v>342</v>
      </c>
      <c r="B188" s="23" t="s">
        <v>341</v>
      </c>
      <c r="C188" s="24" t="s">
        <v>0</v>
      </c>
      <c r="D188" s="25">
        <v>0</v>
      </c>
      <c r="E188" s="16">
        <v>51.4</v>
      </c>
      <c r="F188" s="16">
        <v>0</v>
      </c>
    </row>
    <row r="189" spans="1:6" ht="31.5">
      <c r="A189" s="15" t="s">
        <v>329</v>
      </c>
      <c r="B189" s="23" t="s">
        <v>341</v>
      </c>
      <c r="C189" s="24" t="s">
        <v>326</v>
      </c>
      <c r="D189" s="25">
        <v>0</v>
      </c>
      <c r="E189" s="16">
        <v>51.4</v>
      </c>
      <c r="F189" s="16">
        <v>0</v>
      </c>
    </row>
    <row r="190" spans="1:6">
      <c r="A190" s="15" t="s">
        <v>109</v>
      </c>
      <c r="B190" s="23" t="s">
        <v>341</v>
      </c>
      <c r="C190" s="24" t="s">
        <v>326</v>
      </c>
      <c r="D190" s="25">
        <v>1101</v>
      </c>
      <c r="E190" s="16">
        <v>51.4</v>
      </c>
      <c r="F190" s="16">
        <v>0</v>
      </c>
    </row>
    <row r="191" spans="1:6" ht="63">
      <c r="A191" s="15" t="s">
        <v>338</v>
      </c>
      <c r="B191" s="23" t="s">
        <v>337</v>
      </c>
      <c r="C191" s="24" t="s">
        <v>0</v>
      </c>
      <c r="D191" s="25">
        <v>0</v>
      </c>
      <c r="E191" s="16">
        <v>120.3</v>
      </c>
      <c r="F191" s="16">
        <v>120.3</v>
      </c>
    </row>
    <row r="192" spans="1:6" ht="31.5">
      <c r="A192" s="15" t="s">
        <v>336</v>
      </c>
      <c r="B192" s="23" t="s">
        <v>335</v>
      </c>
      <c r="C192" s="24" t="s">
        <v>0</v>
      </c>
      <c r="D192" s="25">
        <v>0</v>
      </c>
      <c r="E192" s="16">
        <v>120.3</v>
      </c>
      <c r="F192" s="16">
        <v>120.3</v>
      </c>
    </row>
    <row r="193" spans="1:6" ht="31.5">
      <c r="A193" s="15" t="s">
        <v>4</v>
      </c>
      <c r="B193" s="23" t="s">
        <v>335</v>
      </c>
      <c r="C193" s="24" t="s">
        <v>1</v>
      </c>
      <c r="D193" s="25">
        <v>0</v>
      </c>
      <c r="E193" s="16">
        <v>4.2</v>
      </c>
      <c r="F193" s="16">
        <v>4.2</v>
      </c>
    </row>
    <row r="194" spans="1:6">
      <c r="A194" s="15" t="s">
        <v>147</v>
      </c>
      <c r="B194" s="23" t="s">
        <v>335</v>
      </c>
      <c r="C194" s="24" t="s">
        <v>1</v>
      </c>
      <c r="D194" s="25">
        <v>113</v>
      </c>
      <c r="E194" s="16">
        <v>4.2</v>
      </c>
      <c r="F194" s="16">
        <v>4.2</v>
      </c>
    </row>
    <row r="195" spans="1:6">
      <c r="A195" s="15" t="s">
        <v>11</v>
      </c>
      <c r="B195" s="23" t="s">
        <v>335</v>
      </c>
      <c r="C195" s="24" t="s">
        <v>8</v>
      </c>
      <c r="D195" s="25">
        <v>0</v>
      </c>
      <c r="E195" s="16">
        <v>116.1</v>
      </c>
      <c r="F195" s="16">
        <v>116.1</v>
      </c>
    </row>
    <row r="196" spans="1:6">
      <c r="A196" s="15" t="s">
        <v>147</v>
      </c>
      <c r="B196" s="23" t="s">
        <v>335</v>
      </c>
      <c r="C196" s="24" t="s">
        <v>8</v>
      </c>
      <c r="D196" s="25">
        <v>113</v>
      </c>
      <c r="E196" s="16">
        <v>116.1</v>
      </c>
      <c r="F196" s="16">
        <v>116.1</v>
      </c>
    </row>
    <row r="197" spans="1:6" ht="47.25">
      <c r="A197" s="15" t="s">
        <v>334</v>
      </c>
      <c r="B197" s="23" t="s">
        <v>333</v>
      </c>
      <c r="C197" s="24" t="s">
        <v>0</v>
      </c>
      <c r="D197" s="25">
        <v>0</v>
      </c>
      <c r="E197" s="16">
        <v>450</v>
      </c>
      <c r="F197" s="16">
        <v>450</v>
      </c>
    </row>
    <row r="198" spans="1:6" ht="31.5">
      <c r="A198" s="15" t="s">
        <v>325</v>
      </c>
      <c r="B198" s="23" t="s">
        <v>324</v>
      </c>
      <c r="C198" s="24" t="s">
        <v>0</v>
      </c>
      <c r="D198" s="25">
        <v>0</v>
      </c>
      <c r="E198" s="16">
        <v>450</v>
      </c>
      <c r="F198" s="16">
        <v>450</v>
      </c>
    </row>
    <row r="199" spans="1:6" ht="78.75">
      <c r="A199" s="15" t="s">
        <v>323</v>
      </c>
      <c r="B199" s="23" t="s">
        <v>321</v>
      </c>
      <c r="C199" s="24" t="s">
        <v>0</v>
      </c>
      <c r="D199" s="25">
        <v>0</v>
      </c>
      <c r="E199" s="16">
        <v>450</v>
      </c>
      <c r="F199" s="16">
        <v>450</v>
      </c>
    </row>
    <row r="200" spans="1:6" ht="31.5">
      <c r="A200" s="15" t="s">
        <v>4</v>
      </c>
      <c r="B200" s="23" t="s">
        <v>321</v>
      </c>
      <c r="C200" s="24" t="s">
        <v>1</v>
      </c>
      <c r="D200" s="25">
        <v>0</v>
      </c>
      <c r="E200" s="16">
        <v>450</v>
      </c>
      <c r="F200" s="16">
        <v>450</v>
      </c>
    </row>
    <row r="201" spans="1:6">
      <c r="A201" s="15" t="s">
        <v>322</v>
      </c>
      <c r="B201" s="23" t="s">
        <v>321</v>
      </c>
      <c r="C201" s="24" t="s">
        <v>1</v>
      </c>
      <c r="D201" s="25">
        <v>405</v>
      </c>
      <c r="E201" s="16">
        <v>450</v>
      </c>
      <c r="F201" s="16">
        <v>450</v>
      </c>
    </row>
    <row r="202" spans="1:6" ht="63">
      <c r="A202" s="15" t="s">
        <v>320</v>
      </c>
      <c r="B202" s="23" t="s">
        <v>319</v>
      </c>
      <c r="C202" s="24" t="s">
        <v>0</v>
      </c>
      <c r="D202" s="25">
        <v>0</v>
      </c>
      <c r="E202" s="16">
        <v>546.6</v>
      </c>
      <c r="F202" s="16">
        <v>346.6</v>
      </c>
    </row>
    <row r="203" spans="1:6" ht="47.25">
      <c r="A203" s="15" t="s">
        <v>318</v>
      </c>
      <c r="B203" s="23" t="s">
        <v>317</v>
      </c>
      <c r="C203" s="24" t="s">
        <v>0</v>
      </c>
      <c r="D203" s="25">
        <v>0</v>
      </c>
      <c r="E203" s="16">
        <v>544.20000000000005</v>
      </c>
      <c r="F203" s="16">
        <v>344.2</v>
      </c>
    </row>
    <row r="204" spans="1:6" ht="63">
      <c r="A204" s="15" t="s">
        <v>312</v>
      </c>
      <c r="B204" s="23" t="s">
        <v>315</v>
      </c>
      <c r="C204" s="24" t="s">
        <v>0</v>
      </c>
      <c r="D204" s="25">
        <v>0</v>
      </c>
      <c r="E204" s="16">
        <v>544.20000000000005</v>
      </c>
      <c r="F204" s="16">
        <v>344.2</v>
      </c>
    </row>
    <row r="205" spans="1:6" ht="31.5">
      <c r="A205" s="15" t="s">
        <v>4</v>
      </c>
      <c r="B205" s="23" t="s">
        <v>315</v>
      </c>
      <c r="C205" s="24" t="s">
        <v>1</v>
      </c>
      <c r="D205" s="25">
        <v>0</v>
      </c>
      <c r="E205" s="16">
        <v>544.20000000000005</v>
      </c>
      <c r="F205" s="16">
        <v>344.2</v>
      </c>
    </row>
    <row r="206" spans="1:6">
      <c r="A206" s="15" t="s">
        <v>316</v>
      </c>
      <c r="B206" s="23" t="s">
        <v>315</v>
      </c>
      <c r="C206" s="24" t="s">
        <v>1</v>
      </c>
      <c r="D206" s="25">
        <v>701</v>
      </c>
      <c r="E206" s="16">
        <v>48.4</v>
      </c>
      <c r="F206" s="16">
        <v>48.4</v>
      </c>
    </row>
    <row r="207" spans="1:6">
      <c r="A207" s="15" t="s">
        <v>66</v>
      </c>
      <c r="B207" s="23" t="s">
        <v>315</v>
      </c>
      <c r="C207" s="24" t="s">
        <v>1</v>
      </c>
      <c r="D207" s="25">
        <v>702</v>
      </c>
      <c r="E207" s="16">
        <v>87.8</v>
      </c>
      <c r="F207" s="16">
        <v>87.8</v>
      </c>
    </row>
    <row r="208" spans="1:6">
      <c r="A208" s="15" t="s">
        <v>65</v>
      </c>
      <c r="B208" s="23" t="s">
        <v>315</v>
      </c>
      <c r="C208" s="24" t="s">
        <v>1</v>
      </c>
      <c r="D208" s="25">
        <v>703</v>
      </c>
      <c r="E208" s="16">
        <v>3</v>
      </c>
      <c r="F208" s="16">
        <v>3</v>
      </c>
    </row>
    <row r="209" spans="1:6">
      <c r="A209" s="15" t="s">
        <v>69</v>
      </c>
      <c r="B209" s="23" t="s">
        <v>315</v>
      </c>
      <c r="C209" s="24" t="s">
        <v>1</v>
      </c>
      <c r="D209" s="25">
        <v>801</v>
      </c>
      <c r="E209" s="16">
        <v>405</v>
      </c>
      <c r="F209" s="16">
        <v>205</v>
      </c>
    </row>
    <row r="210" spans="1:6" ht="63">
      <c r="A210" s="15" t="s">
        <v>314</v>
      </c>
      <c r="B210" s="23" t="s">
        <v>313</v>
      </c>
      <c r="C210" s="24" t="s">
        <v>0</v>
      </c>
      <c r="D210" s="25">
        <v>0</v>
      </c>
      <c r="E210" s="16">
        <v>2.4</v>
      </c>
      <c r="F210" s="16">
        <v>2.4</v>
      </c>
    </row>
    <row r="211" spans="1:6" ht="63">
      <c r="A211" s="15" t="s">
        <v>312</v>
      </c>
      <c r="B211" s="23" t="s">
        <v>311</v>
      </c>
      <c r="C211" s="24" t="s">
        <v>0</v>
      </c>
      <c r="D211" s="25">
        <v>0</v>
      </c>
      <c r="E211" s="16">
        <v>2.4</v>
      </c>
      <c r="F211" s="16">
        <v>2.4</v>
      </c>
    </row>
    <row r="212" spans="1:6" ht="31.5">
      <c r="A212" s="15" t="s">
        <v>4</v>
      </c>
      <c r="B212" s="23" t="s">
        <v>311</v>
      </c>
      <c r="C212" s="24" t="s">
        <v>1</v>
      </c>
      <c r="D212" s="25">
        <v>0</v>
      </c>
      <c r="E212" s="16">
        <v>2.4</v>
      </c>
      <c r="F212" s="16">
        <v>2.4</v>
      </c>
    </row>
    <row r="213" spans="1:6" ht="63">
      <c r="A213" s="15" t="s">
        <v>73</v>
      </c>
      <c r="B213" s="23" t="s">
        <v>311</v>
      </c>
      <c r="C213" s="24" t="s">
        <v>1</v>
      </c>
      <c r="D213" s="25">
        <v>104</v>
      </c>
      <c r="E213" s="16">
        <v>2.4</v>
      </c>
      <c r="F213" s="16">
        <v>2.4</v>
      </c>
    </row>
    <row r="214" spans="1:6" ht="46.15" customHeight="1">
      <c r="A214" s="15" t="s">
        <v>310</v>
      </c>
      <c r="B214" s="23" t="s">
        <v>309</v>
      </c>
      <c r="C214" s="24" t="s">
        <v>0</v>
      </c>
      <c r="D214" s="25">
        <v>0</v>
      </c>
      <c r="E214" s="16">
        <v>17922.599999999999</v>
      </c>
      <c r="F214" s="16">
        <v>17816.7</v>
      </c>
    </row>
    <row r="215" spans="1:6" ht="31.5">
      <c r="A215" s="15" t="s">
        <v>308</v>
      </c>
      <c r="B215" s="23" t="s">
        <v>307</v>
      </c>
      <c r="C215" s="24" t="s">
        <v>0</v>
      </c>
      <c r="D215" s="25">
        <v>0</v>
      </c>
      <c r="E215" s="16">
        <v>3733.4</v>
      </c>
      <c r="F215" s="16">
        <v>3627.5</v>
      </c>
    </row>
    <row r="216" spans="1:6" ht="31.5">
      <c r="A216" s="15" t="s">
        <v>200</v>
      </c>
      <c r="B216" s="23" t="s">
        <v>306</v>
      </c>
      <c r="C216" s="24" t="s">
        <v>0</v>
      </c>
      <c r="D216" s="25">
        <v>0</v>
      </c>
      <c r="E216" s="16">
        <v>3733.4</v>
      </c>
      <c r="F216" s="16">
        <v>3627.5</v>
      </c>
    </row>
    <row r="217" spans="1:6" ht="78.75">
      <c r="A217" s="15" t="s">
        <v>23</v>
      </c>
      <c r="B217" s="23" t="s">
        <v>306</v>
      </c>
      <c r="C217" s="24" t="s">
        <v>22</v>
      </c>
      <c r="D217" s="25">
        <v>0</v>
      </c>
      <c r="E217" s="16">
        <v>3721.2</v>
      </c>
      <c r="F217" s="16">
        <v>3614.8</v>
      </c>
    </row>
    <row r="218" spans="1:6" ht="31.5">
      <c r="A218" s="15" t="s">
        <v>302</v>
      </c>
      <c r="B218" s="23" t="s">
        <v>306</v>
      </c>
      <c r="C218" s="24" t="s">
        <v>22</v>
      </c>
      <c r="D218" s="25">
        <v>505</v>
      </c>
      <c r="E218" s="16">
        <v>3721.2</v>
      </c>
      <c r="F218" s="16">
        <v>3614.8</v>
      </c>
    </row>
    <row r="219" spans="1:6" ht="31.5">
      <c r="A219" s="15" t="s">
        <v>4</v>
      </c>
      <c r="B219" s="23" t="s">
        <v>306</v>
      </c>
      <c r="C219" s="24" t="s">
        <v>1</v>
      </c>
      <c r="D219" s="25">
        <v>0</v>
      </c>
      <c r="E219" s="16">
        <v>12.2</v>
      </c>
      <c r="F219" s="16">
        <v>12.7</v>
      </c>
    </row>
    <row r="220" spans="1:6" ht="31.5">
      <c r="A220" s="15" t="s">
        <v>302</v>
      </c>
      <c r="B220" s="23" t="s">
        <v>306</v>
      </c>
      <c r="C220" s="24" t="s">
        <v>1</v>
      </c>
      <c r="D220" s="25">
        <v>505</v>
      </c>
      <c r="E220" s="16">
        <v>12.2</v>
      </c>
      <c r="F220" s="16">
        <v>12.7</v>
      </c>
    </row>
    <row r="221" spans="1:6" ht="31.5">
      <c r="A221" s="15" t="s">
        <v>305</v>
      </c>
      <c r="B221" s="23" t="s">
        <v>304</v>
      </c>
      <c r="C221" s="24" t="s">
        <v>0</v>
      </c>
      <c r="D221" s="25">
        <v>0</v>
      </c>
      <c r="E221" s="16">
        <v>14189.2</v>
      </c>
      <c r="F221" s="16">
        <v>14189.2</v>
      </c>
    </row>
    <row r="222" spans="1:6" ht="62.45" customHeight="1">
      <c r="A222" s="15" t="s">
        <v>303</v>
      </c>
      <c r="B222" s="23" t="s">
        <v>301</v>
      </c>
      <c r="C222" s="24" t="s">
        <v>0</v>
      </c>
      <c r="D222" s="25">
        <v>0</v>
      </c>
      <c r="E222" s="16">
        <v>872.9</v>
      </c>
      <c r="F222" s="16">
        <v>872.9</v>
      </c>
    </row>
    <row r="223" spans="1:6" ht="78.75">
      <c r="A223" s="15" t="s">
        <v>23</v>
      </c>
      <c r="B223" s="23" t="s">
        <v>301</v>
      </c>
      <c r="C223" s="24" t="s">
        <v>22</v>
      </c>
      <c r="D223" s="25">
        <v>0</v>
      </c>
      <c r="E223" s="16">
        <v>831.3</v>
      </c>
      <c r="F223" s="16">
        <v>831.3</v>
      </c>
    </row>
    <row r="224" spans="1:6" ht="31.5">
      <c r="A224" s="15" t="s">
        <v>302</v>
      </c>
      <c r="B224" s="23" t="s">
        <v>301</v>
      </c>
      <c r="C224" s="24" t="s">
        <v>22</v>
      </c>
      <c r="D224" s="25">
        <v>505</v>
      </c>
      <c r="E224" s="16">
        <v>831.3</v>
      </c>
      <c r="F224" s="16">
        <v>831.3</v>
      </c>
    </row>
    <row r="225" spans="1:6" ht="31.5">
      <c r="A225" s="15" t="s">
        <v>4</v>
      </c>
      <c r="B225" s="23" t="s">
        <v>301</v>
      </c>
      <c r="C225" s="24" t="s">
        <v>1</v>
      </c>
      <c r="D225" s="25">
        <v>0</v>
      </c>
      <c r="E225" s="16">
        <v>41.6</v>
      </c>
      <c r="F225" s="16">
        <v>41.6</v>
      </c>
    </row>
    <row r="226" spans="1:6" ht="31.5">
      <c r="A226" s="15" t="s">
        <v>302</v>
      </c>
      <c r="B226" s="23" t="s">
        <v>301</v>
      </c>
      <c r="C226" s="24" t="s">
        <v>1</v>
      </c>
      <c r="D226" s="25">
        <v>505</v>
      </c>
      <c r="E226" s="16">
        <v>41.6</v>
      </c>
      <c r="F226" s="16">
        <v>41.6</v>
      </c>
    </row>
    <row r="227" spans="1:6" ht="31.5">
      <c r="A227" s="15" t="s">
        <v>300</v>
      </c>
      <c r="B227" s="23" t="s">
        <v>299</v>
      </c>
      <c r="C227" s="24" t="s">
        <v>0</v>
      </c>
      <c r="D227" s="25">
        <v>0</v>
      </c>
      <c r="E227" s="16">
        <v>13316.3</v>
      </c>
      <c r="F227" s="16">
        <v>13316.3</v>
      </c>
    </row>
    <row r="228" spans="1:6" ht="31.5">
      <c r="A228" s="15" t="s">
        <v>4</v>
      </c>
      <c r="B228" s="23" t="s">
        <v>299</v>
      </c>
      <c r="C228" s="24" t="s">
        <v>1</v>
      </c>
      <c r="D228" s="25">
        <v>0</v>
      </c>
      <c r="E228" s="16">
        <v>230</v>
      </c>
      <c r="F228" s="16">
        <v>230</v>
      </c>
    </row>
    <row r="229" spans="1:6">
      <c r="A229" s="15" t="s">
        <v>100</v>
      </c>
      <c r="B229" s="23" t="s">
        <v>299</v>
      </c>
      <c r="C229" s="24" t="s">
        <v>1</v>
      </c>
      <c r="D229" s="25">
        <v>1003</v>
      </c>
      <c r="E229" s="16">
        <v>230</v>
      </c>
      <c r="F229" s="16">
        <v>230</v>
      </c>
    </row>
    <row r="230" spans="1:6">
      <c r="A230" s="15" t="s">
        <v>86</v>
      </c>
      <c r="B230" s="23" t="s">
        <v>299</v>
      </c>
      <c r="C230" s="24" t="s">
        <v>84</v>
      </c>
      <c r="D230" s="25">
        <v>0</v>
      </c>
      <c r="E230" s="16">
        <v>13086.3</v>
      </c>
      <c r="F230" s="16">
        <v>13086.3</v>
      </c>
    </row>
    <row r="231" spans="1:6">
      <c r="A231" s="15" t="s">
        <v>100</v>
      </c>
      <c r="B231" s="23" t="s">
        <v>299</v>
      </c>
      <c r="C231" s="24" t="s">
        <v>84</v>
      </c>
      <c r="D231" s="25">
        <v>1003</v>
      </c>
      <c r="E231" s="16">
        <v>13086.3</v>
      </c>
      <c r="F231" s="16">
        <v>13086.3</v>
      </c>
    </row>
    <row r="232" spans="1:6" s="17" customFormat="1" ht="63">
      <c r="A232" s="13" t="s">
        <v>298</v>
      </c>
      <c r="B232" s="20" t="s">
        <v>297</v>
      </c>
      <c r="C232" s="21" t="s">
        <v>0</v>
      </c>
      <c r="D232" s="22">
        <v>0</v>
      </c>
      <c r="E232" s="14">
        <v>75510.399999999994</v>
      </c>
      <c r="F232" s="14">
        <v>75022.100000000006</v>
      </c>
    </row>
    <row r="233" spans="1:6" ht="63" customHeight="1">
      <c r="A233" s="15" t="s">
        <v>296</v>
      </c>
      <c r="B233" s="23" t="s">
        <v>295</v>
      </c>
      <c r="C233" s="24" t="s">
        <v>0</v>
      </c>
      <c r="D233" s="25">
        <v>0</v>
      </c>
      <c r="E233" s="16">
        <v>19511.7</v>
      </c>
      <c r="F233" s="16">
        <v>18988.7</v>
      </c>
    </row>
    <row r="234" spans="1:6" ht="94.5">
      <c r="A234" s="15" t="s">
        <v>294</v>
      </c>
      <c r="B234" s="23" t="s">
        <v>293</v>
      </c>
      <c r="C234" s="24" t="s">
        <v>0</v>
      </c>
      <c r="D234" s="25">
        <v>0</v>
      </c>
      <c r="E234" s="16">
        <v>19507.3</v>
      </c>
      <c r="F234" s="16">
        <v>18988.7</v>
      </c>
    </row>
    <row r="235" spans="1:6" ht="31.5">
      <c r="A235" s="15" t="s">
        <v>143</v>
      </c>
      <c r="B235" s="23" t="s">
        <v>292</v>
      </c>
      <c r="C235" s="24" t="s">
        <v>0</v>
      </c>
      <c r="D235" s="25">
        <v>0</v>
      </c>
      <c r="E235" s="16">
        <v>38</v>
      </c>
      <c r="F235" s="16">
        <v>38</v>
      </c>
    </row>
    <row r="236" spans="1:6" ht="31.5">
      <c r="A236" s="15" t="s">
        <v>4</v>
      </c>
      <c r="B236" s="23" t="s">
        <v>292</v>
      </c>
      <c r="C236" s="24" t="s">
        <v>1</v>
      </c>
      <c r="D236" s="25">
        <v>0</v>
      </c>
      <c r="E236" s="16">
        <v>38</v>
      </c>
      <c r="F236" s="16">
        <v>38</v>
      </c>
    </row>
    <row r="237" spans="1:6">
      <c r="A237" s="15" t="s">
        <v>147</v>
      </c>
      <c r="B237" s="23" t="s">
        <v>292</v>
      </c>
      <c r="C237" s="24" t="s">
        <v>1</v>
      </c>
      <c r="D237" s="25">
        <v>113</v>
      </c>
      <c r="E237" s="16">
        <v>18</v>
      </c>
      <c r="F237" s="16">
        <v>18</v>
      </c>
    </row>
    <row r="238" spans="1:6" ht="31.5">
      <c r="A238" s="15" t="s">
        <v>70</v>
      </c>
      <c r="B238" s="23" t="s">
        <v>292</v>
      </c>
      <c r="C238" s="24" t="s">
        <v>1</v>
      </c>
      <c r="D238" s="25">
        <v>705</v>
      </c>
      <c r="E238" s="16">
        <v>20</v>
      </c>
      <c r="F238" s="16">
        <v>20</v>
      </c>
    </row>
    <row r="239" spans="1:6" ht="31.5">
      <c r="A239" s="15" t="s">
        <v>24</v>
      </c>
      <c r="B239" s="23" t="s">
        <v>291</v>
      </c>
      <c r="C239" s="24" t="s">
        <v>0</v>
      </c>
      <c r="D239" s="25">
        <v>0</v>
      </c>
      <c r="E239" s="16">
        <v>7258.6</v>
      </c>
      <c r="F239" s="16">
        <v>7111</v>
      </c>
    </row>
    <row r="240" spans="1:6" ht="78.75">
      <c r="A240" s="15" t="s">
        <v>23</v>
      </c>
      <c r="B240" s="23" t="s">
        <v>291</v>
      </c>
      <c r="C240" s="24" t="s">
        <v>22</v>
      </c>
      <c r="D240" s="25">
        <v>0</v>
      </c>
      <c r="E240" s="16">
        <v>5459.7</v>
      </c>
      <c r="F240" s="16">
        <v>5310.7</v>
      </c>
    </row>
    <row r="241" spans="1:6" ht="47.25">
      <c r="A241" s="15" t="s">
        <v>21</v>
      </c>
      <c r="B241" s="23" t="s">
        <v>291</v>
      </c>
      <c r="C241" s="24" t="s">
        <v>22</v>
      </c>
      <c r="D241" s="25">
        <v>106</v>
      </c>
      <c r="E241" s="16">
        <v>5459.7</v>
      </c>
      <c r="F241" s="16">
        <v>5310.7</v>
      </c>
    </row>
    <row r="242" spans="1:6" ht="31.5">
      <c r="A242" s="15" t="s">
        <v>4</v>
      </c>
      <c r="B242" s="23" t="s">
        <v>291</v>
      </c>
      <c r="C242" s="24" t="s">
        <v>1</v>
      </c>
      <c r="D242" s="25">
        <v>0</v>
      </c>
      <c r="E242" s="16">
        <v>1798.9</v>
      </c>
      <c r="F242" s="16">
        <v>1800.3</v>
      </c>
    </row>
    <row r="243" spans="1:6" ht="47.25">
      <c r="A243" s="15" t="s">
        <v>21</v>
      </c>
      <c r="B243" s="23" t="s">
        <v>291</v>
      </c>
      <c r="C243" s="24" t="s">
        <v>1</v>
      </c>
      <c r="D243" s="25">
        <v>106</v>
      </c>
      <c r="E243" s="16">
        <v>1798.9</v>
      </c>
      <c r="F243" s="16">
        <v>1800.3</v>
      </c>
    </row>
    <row r="244" spans="1:6" ht="31.5">
      <c r="A244" s="15" t="s">
        <v>141</v>
      </c>
      <c r="B244" s="23" t="s">
        <v>290</v>
      </c>
      <c r="C244" s="24" t="s">
        <v>0</v>
      </c>
      <c r="D244" s="25">
        <v>0</v>
      </c>
      <c r="E244" s="16">
        <v>12210.7</v>
      </c>
      <c r="F244" s="16">
        <v>11839.7</v>
      </c>
    </row>
    <row r="245" spans="1:6" ht="78.75">
      <c r="A245" s="15" t="s">
        <v>23</v>
      </c>
      <c r="B245" s="23" t="s">
        <v>290</v>
      </c>
      <c r="C245" s="24" t="s">
        <v>22</v>
      </c>
      <c r="D245" s="25">
        <v>0</v>
      </c>
      <c r="E245" s="16">
        <v>11161.5</v>
      </c>
      <c r="F245" s="16">
        <v>10790.5</v>
      </c>
    </row>
    <row r="246" spans="1:6">
      <c r="A246" s="15" t="s">
        <v>147</v>
      </c>
      <c r="B246" s="23" t="s">
        <v>290</v>
      </c>
      <c r="C246" s="24" t="s">
        <v>22</v>
      </c>
      <c r="D246" s="25">
        <v>113</v>
      </c>
      <c r="E246" s="16">
        <v>11161.5</v>
      </c>
      <c r="F246" s="16">
        <v>10790.5</v>
      </c>
    </row>
    <row r="247" spans="1:6" ht="31.5">
      <c r="A247" s="15" t="s">
        <v>4</v>
      </c>
      <c r="B247" s="23" t="s">
        <v>290</v>
      </c>
      <c r="C247" s="24" t="s">
        <v>1</v>
      </c>
      <c r="D247" s="25">
        <v>0</v>
      </c>
      <c r="E247" s="16">
        <v>1049.2</v>
      </c>
      <c r="F247" s="16">
        <v>1049.2</v>
      </c>
    </row>
    <row r="248" spans="1:6">
      <c r="A248" s="15" t="s">
        <v>147</v>
      </c>
      <c r="B248" s="23" t="s">
        <v>290</v>
      </c>
      <c r="C248" s="24" t="s">
        <v>1</v>
      </c>
      <c r="D248" s="25">
        <v>113</v>
      </c>
      <c r="E248" s="16">
        <v>1049.2</v>
      </c>
      <c r="F248" s="16">
        <v>1049.2</v>
      </c>
    </row>
    <row r="249" spans="1:6" ht="31.5">
      <c r="A249" s="15" t="s">
        <v>289</v>
      </c>
      <c r="B249" s="23" t="s">
        <v>288</v>
      </c>
      <c r="C249" s="24" t="s">
        <v>0</v>
      </c>
      <c r="D249" s="25">
        <v>0</v>
      </c>
      <c r="E249" s="16">
        <v>4.4000000000000004</v>
      </c>
      <c r="F249" s="16">
        <v>0</v>
      </c>
    </row>
    <row r="250" spans="1:6">
      <c r="A250" s="15" t="s">
        <v>287</v>
      </c>
      <c r="B250" s="23" t="s">
        <v>284</v>
      </c>
      <c r="C250" s="24" t="s">
        <v>0</v>
      </c>
      <c r="D250" s="25">
        <v>0</v>
      </c>
      <c r="E250" s="16">
        <v>4.4000000000000004</v>
      </c>
      <c r="F250" s="16">
        <v>0</v>
      </c>
    </row>
    <row r="251" spans="1:6" ht="18.600000000000001" customHeight="1">
      <c r="A251" s="15" t="s">
        <v>286</v>
      </c>
      <c r="B251" s="23" t="s">
        <v>284</v>
      </c>
      <c r="C251" s="24" t="s">
        <v>283</v>
      </c>
      <c r="D251" s="25">
        <v>0</v>
      </c>
      <c r="E251" s="16">
        <v>4.4000000000000004</v>
      </c>
      <c r="F251" s="16">
        <v>0</v>
      </c>
    </row>
    <row r="252" spans="1:6" ht="31.5">
      <c r="A252" s="15" t="s">
        <v>285</v>
      </c>
      <c r="B252" s="23" t="s">
        <v>284</v>
      </c>
      <c r="C252" s="24" t="s">
        <v>283</v>
      </c>
      <c r="D252" s="25">
        <v>1301</v>
      </c>
      <c r="E252" s="16">
        <v>4.4000000000000004</v>
      </c>
      <c r="F252" s="16">
        <v>0</v>
      </c>
    </row>
    <row r="253" spans="1:6" ht="63">
      <c r="A253" s="15" t="s">
        <v>282</v>
      </c>
      <c r="B253" s="23" t="s">
        <v>281</v>
      </c>
      <c r="C253" s="24" t="s">
        <v>0</v>
      </c>
      <c r="D253" s="25">
        <v>0</v>
      </c>
      <c r="E253" s="16">
        <v>55998.7</v>
      </c>
      <c r="F253" s="16">
        <v>56033.4</v>
      </c>
    </row>
    <row r="254" spans="1:6" ht="31.15" customHeight="1">
      <c r="A254" s="15" t="s">
        <v>280</v>
      </c>
      <c r="B254" s="23" t="s">
        <v>279</v>
      </c>
      <c r="C254" s="24" t="s">
        <v>0</v>
      </c>
      <c r="D254" s="25">
        <v>0</v>
      </c>
      <c r="E254" s="16">
        <v>55998.7</v>
      </c>
      <c r="F254" s="16">
        <v>56033.4</v>
      </c>
    </row>
    <row r="255" spans="1:6" ht="31.5">
      <c r="A255" s="15" t="s">
        <v>278</v>
      </c>
      <c r="B255" s="23" t="s">
        <v>277</v>
      </c>
      <c r="C255" s="24" t="s">
        <v>0</v>
      </c>
      <c r="D255" s="25">
        <v>0</v>
      </c>
      <c r="E255" s="16">
        <v>420.6</v>
      </c>
      <c r="F255" s="16">
        <v>416.4</v>
      </c>
    </row>
    <row r="256" spans="1:6">
      <c r="A256" s="15" t="s">
        <v>272</v>
      </c>
      <c r="B256" s="23" t="s">
        <v>277</v>
      </c>
      <c r="C256" s="24" t="s">
        <v>269</v>
      </c>
      <c r="D256" s="25">
        <v>0</v>
      </c>
      <c r="E256" s="16">
        <v>420.6</v>
      </c>
      <c r="F256" s="16">
        <v>416.4</v>
      </c>
    </row>
    <row r="257" spans="1:6" ht="47.25">
      <c r="A257" s="15" t="s">
        <v>271</v>
      </c>
      <c r="B257" s="23" t="s">
        <v>277</v>
      </c>
      <c r="C257" s="24" t="s">
        <v>269</v>
      </c>
      <c r="D257" s="25">
        <v>1401</v>
      </c>
      <c r="E257" s="16">
        <v>420.6</v>
      </c>
      <c r="F257" s="16">
        <v>416.4</v>
      </c>
    </row>
    <row r="258" spans="1:6" ht="47.25">
      <c r="A258" s="15" t="s">
        <v>276</v>
      </c>
      <c r="B258" s="23" t="s">
        <v>274</v>
      </c>
      <c r="C258" s="24" t="s">
        <v>0</v>
      </c>
      <c r="D258" s="25">
        <v>0</v>
      </c>
      <c r="E258" s="16">
        <v>13522.8</v>
      </c>
      <c r="F258" s="16">
        <v>13974.9</v>
      </c>
    </row>
    <row r="259" spans="1:6">
      <c r="A259" s="15" t="s">
        <v>272</v>
      </c>
      <c r="B259" s="23" t="s">
        <v>274</v>
      </c>
      <c r="C259" s="24" t="s">
        <v>269</v>
      </c>
      <c r="D259" s="25">
        <v>0</v>
      </c>
      <c r="E259" s="16">
        <v>13522.8</v>
      </c>
      <c r="F259" s="16">
        <v>13974.9</v>
      </c>
    </row>
    <row r="260" spans="1:6">
      <c r="A260" s="15" t="s">
        <v>275</v>
      </c>
      <c r="B260" s="23" t="s">
        <v>274</v>
      </c>
      <c r="C260" s="24" t="s">
        <v>269</v>
      </c>
      <c r="D260" s="25">
        <v>1403</v>
      </c>
      <c r="E260" s="16">
        <v>13522.8</v>
      </c>
      <c r="F260" s="16">
        <v>13974.9</v>
      </c>
    </row>
    <row r="261" spans="1:6" ht="47.25">
      <c r="A261" s="15" t="s">
        <v>273</v>
      </c>
      <c r="B261" s="23" t="s">
        <v>270</v>
      </c>
      <c r="C261" s="24" t="s">
        <v>0</v>
      </c>
      <c r="D261" s="25">
        <v>0</v>
      </c>
      <c r="E261" s="16">
        <v>42055.3</v>
      </c>
      <c r="F261" s="16">
        <v>41642.1</v>
      </c>
    </row>
    <row r="262" spans="1:6">
      <c r="A262" s="15" t="s">
        <v>272</v>
      </c>
      <c r="B262" s="23" t="s">
        <v>270</v>
      </c>
      <c r="C262" s="24" t="s">
        <v>269</v>
      </c>
      <c r="D262" s="25">
        <v>0</v>
      </c>
      <c r="E262" s="16">
        <v>42055.3</v>
      </c>
      <c r="F262" s="16">
        <v>41642.1</v>
      </c>
    </row>
    <row r="263" spans="1:6" ht="47.25">
      <c r="A263" s="15" t="s">
        <v>271</v>
      </c>
      <c r="B263" s="23" t="s">
        <v>270</v>
      </c>
      <c r="C263" s="24" t="s">
        <v>269</v>
      </c>
      <c r="D263" s="25">
        <v>1401</v>
      </c>
      <c r="E263" s="16">
        <v>42055.3</v>
      </c>
      <c r="F263" s="16">
        <v>41642.1</v>
      </c>
    </row>
    <row r="264" spans="1:6" s="17" customFormat="1" ht="46.15" customHeight="1">
      <c r="A264" s="13" t="s">
        <v>268</v>
      </c>
      <c r="B264" s="20" t="s">
        <v>267</v>
      </c>
      <c r="C264" s="21" t="s">
        <v>0</v>
      </c>
      <c r="D264" s="22">
        <v>0</v>
      </c>
      <c r="E264" s="14">
        <v>18628</v>
      </c>
      <c r="F264" s="14">
        <v>18249.900000000001</v>
      </c>
    </row>
    <row r="265" spans="1:6" ht="63">
      <c r="A265" s="15" t="s">
        <v>266</v>
      </c>
      <c r="B265" s="23" t="s">
        <v>265</v>
      </c>
      <c r="C265" s="24" t="s">
        <v>0</v>
      </c>
      <c r="D265" s="25">
        <v>0</v>
      </c>
      <c r="E265" s="16">
        <v>1306.0999999999999</v>
      </c>
      <c r="F265" s="16">
        <v>1306.0999999999999</v>
      </c>
    </row>
    <row r="266" spans="1:6" ht="47.25">
      <c r="A266" s="15" t="s">
        <v>264</v>
      </c>
      <c r="B266" s="23" t="s">
        <v>263</v>
      </c>
      <c r="C266" s="24" t="s">
        <v>0</v>
      </c>
      <c r="D266" s="25">
        <v>0</v>
      </c>
      <c r="E266" s="16">
        <v>1306.0999999999999</v>
      </c>
      <c r="F266" s="16">
        <v>1306.0999999999999</v>
      </c>
    </row>
    <row r="267" spans="1:6" ht="31.5">
      <c r="A267" s="15" t="s">
        <v>262</v>
      </c>
      <c r="B267" s="23" t="s">
        <v>261</v>
      </c>
      <c r="C267" s="24" t="s">
        <v>0</v>
      </c>
      <c r="D267" s="25">
        <v>0</v>
      </c>
      <c r="E267" s="16">
        <v>550</v>
      </c>
      <c r="F267" s="16">
        <v>550</v>
      </c>
    </row>
    <row r="268" spans="1:6" ht="31.5">
      <c r="A268" s="15" t="s">
        <v>4</v>
      </c>
      <c r="B268" s="23" t="s">
        <v>261</v>
      </c>
      <c r="C268" s="24" t="s">
        <v>1</v>
      </c>
      <c r="D268" s="25">
        <v>0</v>
      </c>
      <c r="E268" s="16">
        <v>550</v>
      </c>
      <c r="F268" s="16">
        <v>550</v>
      </c>
    </row>
    <row r="269" spans="1:6">
      <c r="A269" s="15" t="s">
        <v>147</v>
      </c>
      <c r="B269" s="23" t="s">
        <v>261</v>
      </c>
      <c r="C269" s="24" t="s">
        <v>1</v>
      </c>
      <c r="D269" s="25">
        <v>113</v>
      </c>
      <c r="E269" s="16">
        <v>550</v>
      </c>
      <c r="F269" s="16">
        <v>550</v>
      </c>
    </row>
    <row r="270" spans="1:6" ht="31.5">
      <c r="A270" s="15" t="s">
        <v>260</v>
      </c>
      <c r="B270" s="23" t="s">
        <v>259</v>
      </c>
      <c r="C270" s="24" t="s">
        <v>0</v>
      </c>
      <c r="D270" s="25">
        <v>0</v>
      </c>
      <c r="E270" s="16">
        <v>150</v>
      </c>
      <c r="F270" s="16">
        <v>150</v>
      </c>
    </row>
    <row r="271" spans="1:6" ht="31.5">
      <c r="A271" s="15" t="s">
        <v>4</v>
      </c>
      <c r="B271" s="23" t="s">
        <v>259</v>
      </c>
      <c r="C271" s="24" t="s">
        <v>1</v>
      </c>
      <c r="D271" s="25">
        <v>0</v>
      </c>
      <c r="E271" s="16">
        <v>150</v>
      </c>
      <c r="F271" s="16">
        <v>150</v>
      </c>
    </row>
    <row r="272" spans="1:6">
      <c r="A272" s="15" t="s">
        <v>147</v>
      </c>
      <c r="B272" s="23" t="s">
        <v>259</v>
      </c>
      <c r="C272" s="24" t="s">
        <v>1</v>
      </c>
      <c r="D272" s="25">
        <v>113</v>
      </c>
      <c r="E272" s="16">
        <v>150</v>
      </c>
      <c r="F272" s="16">
        <v>150</v>
      </c>
    </row>
    <row r="273" spans="1:6" ht="47.25">
      <c r="A273" s="15" t="s">
        <v>258</v>
      </c>
      <c r="B273" s="23" t="s">
        <v>257</v>
      </c>
      <c r="C273" s="24" t="s">
        <v>0</v>
      </c>
      <c r="D273" s="25">
        <v>0</v>
      </c>
      <c r="E273" s="16">
        <v>515</v>
      </c>
      <c r="F273" s="16">
        <v>515</v>
      </c>
    </row>
    <row r="274" spans="1:6" ht="31.5">
      <c r="A274" s="15" t="s">
        <v>4</v>
      </c>
      <c r="B274" s="23" t="s">
        <v>257</v>
      </c>
      <c r="C274" s="24" t="s">
        <v>1</v>
      </c>
      <c r="D274" s="25">
        <v>0</v>
      </c>
      <c r="E274" s="16">
        <v>515</v>
      </c>
      <c r="F274" s="16">
        <v>515</v>
      </c>
    </row>
    <row r="275" spans="1:6">
      <c r="A275" s="15" t="s">
        <v>178</v>
      </c>
      <c r="B275" s="23" t="s">
        <v>257</v>
      </c>
      <c r="C275" s="24" t="s">
        <v>1</v>
      </c>
      <c r="D275" s="25">
        <v>412</v>
      </c>
      <c r="E275" s="16">
        <v>515</v>
      </c>
      <c r="F275" s="16">
        <v>515</v>
      </c>
    </row>
    <row r="276" spans="1:6">
      <c r="A276" s="15" t="s">
        <v>256</v>
      </c>
      <c r="B276" s="23" t="s">
        <v>255</v>
      </c>
      <c r="C276" s="24" t="s">
        <v>0</v>
      </c>
      <c r="D276" s="25">
        <v>0</v>
      </c>
      <c r="E276" s="16">
        <v>91.1</v>
      </c>
      <c r="F276" s="16">
        <v>91.1</v>
      </c>
    </row>
    <row r="277" spans="1:6" ht="31.5">
      <c r="A277" s="15" t="s">
        <v>4</v>
      </c>
      <c r="B277" s="23" t="s">
        <v>255</v>
      </c>
      <c r="C277" s="24" t="s">
        <v>1</v>
      </c>
      <c r="D277" s="25">
        <v>0</v>
      </c>
      <c r="E277" s="16">
        <v>11.8</v>
      </c>
      <c r="F277" s="16">
        <v>11.8</v>
      </c>
    </row>
    <row r="278" spans="1:6">
      <c r="A278" s="15" t="s">
        <v>147</v>
      </c>
      <c r="B278" s="23" t="s">
        <v>255</v>
      </c>
      <c r="C278" s="24" t="s">
        <v>1</v>
      </c>
      <c r="D278" s="25">
        <v>113</v>
      </c>
      <c r="E278" s="16">
        <v>11.8</v>
      </c>
      <c r="F278" s="16">
        <v>11.8</v>
      </c>
    </row>
    <row r="279" spans="1:6">
      <c r="A279" s="15" t="s">
        <v>11</v>
      </c>
      <c r="B279" s="23" t="s">
        <v>255</v>
      </c>
      <c r="C279" s="24" t="s">
        <v>8</v>
      </c>
      <c r="D279" s="25">
        <v>0</v>
      </c>
      <c r="E279" s="16">
        <v>79.3</v>
      </c>
      <c r="F279" s="16">
        <v>79.3</v>
      </c>
    </row>
    <row r="280" spans="1:6">
      <c r="A280" s="15" t="s">
        <v>147</v>
      </c>
      <c r="B280" s="23" t="s">
        <v>255</v>
      </c>
      <c r="C280" s="24" t="s">
        <v>8</v>
      </c>
      <c r="D280" s="25">
        <v>113</v>
      </c>
      <c r="E280" s="16">
        <v>79.3</v>
      </c>
      <c r="F280" s="16">
        <v>79.3</v>
      </c>
    </row>
    <row r="281" spans="1:6" ht="62.45" customHeight="1">
      <c r="A281" s="15" t="s">
        <v>251</v>
      </c>
      <c r="B281" s="23" t="s">
        <v>250</v>
      </c>
      <c r="C281" s="24" t="s">
        <v>0</v>
      </c>
      <c r="D281" s="25">
        <v>0</v>
      </c>
      <c r="E281" s="16">
        <v>15015.3</v>
      </c>
      <c r="F281" s="16">
        <v>14712.7</v>
      </c>
    </row>
    <row r="282" spans="1:6" ht="63">
      <c r="A282" s="15" t="s">
        <v>249</v>
      </c>
      <c r="B282" s="23" t="s">
        <v>248</v>
      </c>
      <c r="C282" s="24" t="s">
        <v>0</v>
      </c>
      <c r="D282" s="25">
        <v>0</v>
      </c>
      <c r="E282" s="16">
        <v>12015.3</v>
      </c>
      <c r="F282" s="16">
        <v>11712.7</v>
      </c>
    </row>
    <row r="283" spans="1:6" ht="31.5">
      <c r="A283" s="15" t="s">
        <v>247</v>
      </c>
      <c r="B283" s="23" t="s">
        <v>246</v>
      </c>
      <c r="C283" s="24" t="s">
        <v>0</v>
      </c>
      <c r="D283" s="25">
        <v>0</v>
      </c>
      <c r="E283" s="16">
        <v>11275.3</v>
      </c>
      <c r="F283" s="16">
        <v>10995.1</v>
      </c>
    </row>
    <row r="284" spans="1:6" ht="31.5">
      <c r="A284" s="15" t="s">
        <v>244</v>
      </c>
      <c r="B284" s="23" t="s">
        <v>246</v>
      </c>
      <c r="C284" s="24" t="s">
        <v>242</v>
      </c>
      <c r="D284" s="25">
        <v>0</v>
      </c>
      <c r="E284" s="16">
        <v>11275.3</v>
      </c>
      <c r="F284" s="16">
        <v>10995.1</v>
      </c>
    </row>
    <row r="285" spans="1:6">
      <c r="A285" s="15" t="s">
        <v>147</v>
      </c>
      <c r="B285" s="23" t="s">
        <v>246</v>
      </c>
      <c r="C285" s="24" t="s">
        <v>242</v>
      </c>
      <c r="D285" s="25">
        <v>113</v>
      </c>
      <c r="E285" s="16">
        <v>11275.3</v>
      </c>
      <c r="F285" s="16">
        <v>10995.1</v>
      </c>
    </row>
    <row r="286" spans="1:6" ht="31.5">
      <c r="A286" s="15" t="s">
        <v>245</v>
      </c>
      <c r="B286" s="23" t="s">
        <v>243</v>
      </c>
      <c r="C286" s="24" t="s">
        <v>0</v>
      </c>
      <c r="D286" s="25">
        <v>0</v>
      </c>
      <c r="E286" s="16">
        <v>740</v>
      </c>
      <c r="F286" s="16">
        <v>717.6</v>
      </c>
    </row>
    <row r="287" spans="1:6" ht="31.5">
      <c r="A287" s="15" t="s">
        <v>244</v>
      </c>
      <c r="B287" s="23" t="s">
        <v>243</v>
      </c>
      <c r="C287" s="24" t="s">
        <v>242</v>
      </c>
      <c r="D287" s="25">
        <v>0</v>
      </c>
      <c r="E287" s="16">
        <v>740</v>
      </c>
      <c r="F287" s="16">
        <v>717.6</v>
      </c>
    </row>
    <row r="288" spans="1:6">
      <c r="A288" s="15" t="s">
        <v>147</v>
      </c>
      <c r="B288" s="23" t="s">
        <v>243</v>
      </c>
      <c r="C288" s="24" t="s">
        <v>242</v>
      </c>
      <c r="D288" s="25">
        <v>113</v>
      </c>
      <c r="E288" s="16">
        <v>740</v>
      </c>
      <c r="F288" s="16">
        <v>717.6</v>
      </c>
    </row>
    <row r="289" spans="1:6" ht="63">
      <c r="A289" s="15" t="s">
        <v>241</v>
      </c>
      <c r="B289" s="23" t="s">
        <v>240</v>
      </c>
      <c r="C289" s="24" t="s">
        <v>0</v>
      </c>
      <c r="D289" s="25">
        <v>0</v>
      </c>
      <c r="E289" s="16">
        <v>3000</v>
      </c>
      <c r="F289" s="16">
        <v>3000</v>
      </c>
    </row>
    <row r="290" spans="1:6" ht="31.5">
      <c r="A290" s="15" t="s">
        <v>239</v>
      </c>
      <c r="B290" s="23" t="s">
        <v>237</v>
      </c>
      <c r="C290" s="24" t="s">
        <v>0</v>
      </c>
      <c r="D290" s="25">
        <v>0</v>
      </c>
      <c r="E290" s="16">
        <v>3000</v>
      </c>
      <c r="F290" s="16">
        <v>3000</v>
      </c>
    </row>
    <row r="291" spans="1:6">
      <c r="A291" s="15" t="s">
        <v>11</v>
      </c>
      <c r="B291" s="23" t="s">
        <v>237</v>
      </c>
      <c r="C291" s="24" t="s">
        <v>8</v>
      </c>
      <c r="D291" s="25">
        <v>0</v>
      </c>
      <c r="E291" s="16">
        <v>3000</v>
      </c>
      <c r="F291" s="16">
        <v>3000</v>
      </c>
    </row>
    <row r="292" spans="1:6">
      <c r="A292" s="15" t="s">
        <v>238</v>
      </c>
      <c r="B292" s="23" t="s">
        <v>237</v>
      </c>
      <c r="C292" s="24" t="s">
        <v>8</v>
      </c>
      <c r="D292" s="25">
        <v>1202</v>
      </c>
      <c r="E292" s="16">
        <v>3000</v>
      </c>
      <c r="F292" s="16">
        <v>3000</v>
      </c>
    </row>
    <row r="293" spans="1:6" ht="63">
      <c r="A293" s="15" t="s">
        <v>236</v>
      </c>
      <c r="B293" s="23" t="s">
        <v>235</v>
      </c>
      <c r="C293" s="24" t="s">
        <v>0</v>
      </c>
      <c r="D293" s="25">
        <v>0</v>
      </c>
      <c r="E293" s="16">
        <v>2306.6</v>
      </c>
      <c r="F293" s="16">
        <v>2231.1</v>
      </c>
    </row>
    <row r="294" spans="1:6" ht="31.5">
      <c r="A294" s="15" t="s">
        <v>234</v>
      </c>
      <c r="B294" s="23" t="s">
        <v>233</v>
      </c>
      <c r="C294" s="24" t="s">
        <v>0</v>
      </c>
      <c r="D294" s="25">
        <v>0</v>
      </c>
      <c r="E294" s="16">
        <v>2306.6</v>
      </c>
      <c r="F294" s="16">
        <v>2231.1</v>
      </c>
    </row>
    <row r="295" spans="1:6" ht="31.5">
      <c r="A295" s="15" t="s">
        <v>143</v>
      </c>
      <c r="B295" s="23" t="s">
        <v>232</v>
      </c>
      <c r="C295" s="24" t="s">
        <v>0</v>
      </c>
      <c r="D295" s="25">
        <v>0</v>
      </c>
      <c r="E295" s="16">
        <v>5.5</v>
      </c>
      <c r="F295" s="16">
        <v>5.5</v>
      </c>
    </row>
    <row r="296" spans="1:6" ht="31.5">
      <c r="A296" s="15" t="s">
        <v>4</v>
      </c>
      <c r="B296" s="23" t="s">
        <v>232</v>
      </c>
      <c r="C296" s="24" t="s">
        <v>1</v>
      </c>
      <c r="D296" s="25">
        <v>0</v>
      </c>
      <c r="E296" s="16">
        <v>5.5</v>
      </c>
      <c r="F296" s="16">
        <v>5.5</v>
      </c>
    </row>
    <row r="297" spans="1:6" ht="31.5">
      <c r="A297" s="15" t="s">
        <v>70</v>
      </c>
      <c r="B297" s="23" t="s">
        <v>232</v>
      </c>
      <c r="C297" s="24" t="s">
        <v>1</v>
      </c>
      <c r="D297" s="25">
        <v>705</v>
      </c>
      <c r="E297" s="16">
        <v>5.5</v>
      </c>
      <c r="F297" s="16">
        <v>5.5</v>
      </c>
    </row>
    <row r="298" spans="1:6" ht="31.5">
      <c r="A298" s="15" t="s">
        <v>200</v>
      </c>
      <c r="B298" s="23" t="s">
        <v>231</v>
      </c>
      <c r="C298" s="24" t="s">
        <v>0</v>
      </c>
      <c r="D298" s="25">
        <v>0</v>
      </c>
      <c r="E298" s="16">
        <v>2301.1</v>
      </c>
      <c r="F298" s="16">
        <v>2225.6</v>
      </c>
    </row>
    <row r="299" spans="1:6" ht="78.75">
      <c r="A299" s="15" t="s">
        <v>23</v>
      </c>
      <c r="B299" s="23" t="s">
        <v>231</v>
      </c>
      <c r="C299" s="24" t="s">
        <v>22</v>
      </c>
      <c r="D299" s="25">
        <v>0</v>
      </c>
      <c r="E299" s="16">
        <v>2281.8000000000002</v>
      </c>
      <c r="F299" s="16">
        <v>2206.3000000000002</v>
      </c>
    </row>
    <row r="300" spans="1:6">
      <c r="A300" s="15" t="s">
        <v>147</v>
      </c>
      <c r="B300" s="23" t="s">
        <v>231</v>
      </c>
      <c r="C300" s="24" t="s">
        <v>22</v>
      </c>
      <c r="D300" s="25">
        <v>113</v>
      </c>
      <c r="E300" s="16">
        <v>2281.8000000000002</v>
      </c>
      <c r="F300" s="16">
        <v>2206.3000000000002</v>
      </c>
    </row>
    <row r="301" spans="1:6" ht="31.5">
      <c r="A301" s="15" t="s">
        <v>4</v>
      </c>
      <c r="B301" s="23" t="s">
        <v>231</v>
      </c>
      <c r="C301" s="24" t="s">
        <v>1</v>
      </c>
      <c r="D301" s="25">
        <v>0</v>
      </c>
      <c r="E301" s="16">
        <v>19.3</v>
      </c>
      <c r="F301" s="16">
        <v>19.3</v>
      </c>
    </row>
    <row r="302" spans="1:6">
      <c r="A302" s="15" t="s">
        <v>147</v>
      </c>
      <c r="B302" s="23" t="s">
        <v>231</v>
      </c>
      <c r="C302" s="24" t="s">
        <v>1</v>
      </c>
      <c r="D302" s="25">
        <v>113</v>
      </c>
      <c r="E302" s="16">
        <v>19.3</v>
      </c>
      <c r="F302" s="16">
        <v>19.3</v>
      </c>
    </row>
    <row r="303" spans="1:6" s="17" customFormat="1" ht="47.25">
      <c r="A303" s="13" t="s">
        <v>230</v>
      </c>
      <c r="B303" s="20" t="s">
        <v>229</v>
      </c>
      <c r="C303" s="21" t="s">
        <v>0</v>
      </c>
      <c r="D303" s="22">
        <v>0</v>
      </c>
      <c r="E303" s="14">
        <v>30936.799999999999</v>
      </c>
      <c r="F303" s="14">
        <v>30517.4</v>
      </c>
    </row>
    <row r="304" spans="1:6" ht="31.5">
      <c r="A304" s="15" t="s">
        <v>228</v>
      </c>
      <c r="B304" s="23" t="s">
        <v>227</v>
      </c>
      <c r="C304" s="24" t="s">
        <v>0</v>
      </c>
      <c r="D304" s="25">
        <v>0</v>
      </c>
      <c r="E304" s="16">
        <v>30926.799999999999</v>
      </c>
      <c r="F304" s="16">
        <v>30507.4</v>
      </c>
    </row>
    <row r="305" spans="1:6" ht="47.25">
      <c r="A305" s="15" t="s">
        <v>226</v>
      </c>
      <c r="B305" s="23" t="s">
        <v>225</v>
      </c>
      <c r="C305" s="24" t="s">
        <v>0</v>
      </c>
      <c r="D305" s="25">
        <v>0</v>
      </c>
      <c r="E305" s="16">
        <v>75.5</v>
      </c>
      <c r="F305" s="16">
        <v>67.5</v>
      </c>
    </row>
    <row r="306" spans="1:6" ht="47.25">
      <c r="A306" s="15" t="s">
        <v>224</v>
      </c>
      <c r="B306" s="23" t="s">
        <v>223</v>
      </c>
      <c r="C306" s="24" t="s">
        <v>0</v>
      </c>
      <c r="D306" s="25">
        <v>0</v>
      </c>
      <c r="E306" s="16">
        <v>10</v>
      </c>
      <c r="F306" s="16">
        <v>10</v>
      </c>
    </row>
    <row r="307" spans="1:6" ht="31.5">
      <c r="A307" s="15" t="s">
        <v>4</v>
      </c>
      <c r="B307" s="23" t="s">
        <v>223</v>
      </c>
      <c r="C307" s="24" t="s">
        <v>1</v>
      </c>
      <c r="D307" s="25">
        <v>0</v>
      </c>
      <c r="E307" s="16">
        <v>10</v>
      </c>
      <c r="F307" s="16">
        <v>10</v>
      </c>
    </row>
    <row r="308" spans="1:6" ht="31.5">
      <c r="A308" s="15" t="s">
        <v>70</v>
      </c>
      <c r="B308" s="23" t="s">
        <v>223</v>
      </c>
      <c r="C308" s="24" t="s">
        <v>1</v>
      </c>
      <c r="D308" s="25">
        <v>705</v>
      </c>
      <c r="E308" s="16">
        <v>10</v>
      </c>
      <c r="F308" s="16">
        <v>10</v>
      </c>
    </row>
    <row r="309" spans="1:6" ht="47.25">
      <c r="A309" s="15" t="s">
        <v>222</v>
      </c>
      <c r="B309" s="23" t="s">
        <v>221</v>
      </c>
      <c r="C309" s="24" t="s">
        <v>0</v>
      </c>
      <c r="D309" s="25">
        <v>0</v>
      </c>
      <c r="E309" s="16">
        <v>52</v>
      </c>
      <c r="F309" s="16">
        <v>44</v>
      </c>
    </row>
    <row r="310" spans="1:6" ht="31.5">
      <c r="A310" s="15" t="s">
        <v>4</v>
      </c>
      <c r="B310" s="23" t="s">
        <v>221</v>
      </c>
      <c r="C310" s="24" t="s">
        <v>1</v>
      </c>
      <c r="D310" s="25">
        <v>0</v>
      </c>
      <c r="E310" s="16">
        <v>52</v>
      </c>
      <c r="F310" s="16">
        <v>44</v>
      </c>
    </row>
    <row r="311" spans="1:6" ht="31.5">
      <c r="A311" s="15" t="s">
        <v>70</v>
      </c>
      <c r="B311" s="23" t="s">
        <v>221</v>
      </c>
      <c r="C311" s="24" t="s">
        <v>1</v>
      </c>
      <c r="D311" s="25">
        <v>705</v>
      </c>
      <c r="E311" s="16">
        <v>52</v>
      </c>
      <c r="F311" s="16">
        <v>44</v>
      </c>
    </row>
    <row r="312" spans="1:6" ht="63">
      <c r="A312" s="15" t="s">
        <v>220</v>
      </c>
      <c r="B312" s="23" t="s">
        <v>219</v>
      </c>
      <c r="C312" s="24" t="s">
        <v>0</v>
      </c>
      <c r="D312" s="25">
        <v>0</v>
      </c>
      <c r="E312" s="16">
        <v>13.5</v>
      </c>
      <c r="F312" s="16">
        <v>13.5</v>
      </c>
    </row>
    <row r="313" spans="1:6" ht="31.5">
      <c r="A313" s="15" t="s">
        <v>4</v>
      </c>
      <c r="B313" s="23" t="s">
        <v>219</v>
      </c>
      <c r="C313" s="24" t="s">
        <v>1</v>
      </c>
      <c r="D313" s="25">
        <v>0</v>
      </c>
      <c r="E313" s="16">
        <v>13.5</v>
      </c>
      <c r="F313" s="16">
        <v>13.5</v>
      </c>
    </row>
    <row r="314" spans="1:6" ht="31.5">
      <c r="A314" s="15" t="s">
        <v>70</v>
      </c>
      <c r="B314" s="23" t="s">
        <v>219</v>
      </c>
      <c r="C314" s="24" t="s">
        <v>1</v>
      </c>
      <c r="D314" s="25">
        <v>705</v>
      </c>
      <c r="E314" s="16">
        <v>13.5</v>
      </c>
      <c r="F314" s="16">
        <v>13.5</v>
      </c>
    </row>
    <row r="315" spans="1:6" ht="31.5">
      <c r="A315" s="15" t="s">
        <v>218</v>
      </c>
      <c r="B315" s="23" t="s">
        <v>217</v>
      </c>
      <c r="C315" s="24" t="s">
        <v>0</v>
      </c>
      <c r="D315" s="25">
        <v>0</v>
      </c>
      <c r="E315" s="16">
        <v>4708.3999999999996</v>
      </c>
      <c r="F315" s="16">
        <v>4708.3999999999996</v>
      </c>
    </row>
    <row r="316" spans="1:6" ht="93.6" customHeight="1">
      <c r="A316" s="15" t="s">
        <v>216</v>
      </c>
      <c r="B316" s="23" t="s">
        <v>214</v>
      </c>
      <c r="C316" s="24" t="s">
        <v>0</v>
      </c>
      <c r="D316" s="25">
        <v>0</v>
      </c>
      <c r="E316" s="16">
        <v>4708.3999999999996</v>
      </c>
      <c r="F316" s="16">
        <v>4708.3999999999996</v>
      </c>
    </row>
    <row r="317" spans="1:6">
      <c r="A317" s="15" t="s">
        <v>86</v>
      </c>
      <c r="B317" s="23" t="s">
        <v>214</v>
      </c>
      <c r="C317" s="24" t="s">
        <v>84</v>
      </c>
      <c r="D317" s="25">
        <v>0</v>
      </c>
      <c r="E317" s="16">
        <v>4708.3999999999996</v>
      </c>
      <c r="F317" s="16">
        <v>4708.3999999999996</v>
      </c>
    </row>
    <row r="318" spans="1:6">
      <c r="A318" s="15" t="s">
        <v>215</v>
      </c>
      <c r="B318" s="23" t="s">
        <v>214</v>
      </c>
      <c r="C318" s="24" t="s">
        <v>84</v>
      </c>
      <c r="D318" s="25">
        <v>1001</v>
      </c>
      <c r="E318" s="16">
        <v>4708.3999999999996</v>
      </c>
      <c r="F318" s="16">
        <v>4708.3999999999996</v>
      </c>
    </row>
    <row r="319" spans="1:6" ht="47.25">
      <c r="A319" s="15" t="s">
        <v>213</v>
      </c>
      <c r="B319" s="23" t="s">
        <v>212</v>
      </c>
      <c r="C319" s="24" t="s">
        <v>0</v>
      </c>
      <c r="D319" s="25">
        <v>0</v>
      </c>
      <c r="E319" s="16">
        <v>1365.5</v>
      </c>
      <c r="F319" s="16">
        <v>1365.5</v>
      </c>
    </row>
    <row r="320" spans="1:6" ht="78.75">
      <c r="A320" s="15" t="s">
        <v>211</v>
      </c>
      <c r="B320" s="23" t="s">
        <v>210</v>
      </c>
      <c r="C320" s="24" t="s">
        <v>0</v>
      </c>
      <c r="D320" s="25">
        <v>0</v>
      </c>
      <c r="E320" s="16">
        <v>1365.5</v>
      </c>
      <c r="F320" s="16">
        <v>1365.5</v>
      </c>
    </row>
    <row r="321" spans="1:6">
      <c r="A321" s="15" t="s">
        <v>86</v>
      </c>
      <c r="B321" s="23" t="s">
        <v>210</v>
      </c>
      <c r="C321" s="24" t="s">
        <v>84</v>
      </c>
      <c r="D321" s="25">
        <v>0</v>
      </c>
      <c r="E321" s="16">
        <v>1365.5</v>
      </c>
      <c r="F321" s="16">
        <v>1365.5</v>
      </c>
    </row>
    <row r="322" spans="1:6">
      <c r="A322" s="15" t="s">
        <v>147</v>
      </c>
      <c r="B322" s="23" t="s">
        <v>210</v>
      </c>
      <c r="C322" s="24" t="s">
        <v>84</v>
      </c>
      <c r="D322" s="25">
        <v>113</v>
      </c>
      <c r="E322" s="16">
        <v>1365.5</v>
      </c>
      <c r="F322" s="16">
        <v>1365.5</v>
      </c>
    </row>
    <row r="323" spans="1:6">
      <c r="A323" s="15" t="s">
        <v>209</v>
      </c>
      <c r="B323" s="23" t="s">
        <v>208</v>
      </c>
      <c r="C323" s="24" t="s">
        <v>0</v>
      </c>
      <c r="D323" s="25">
        <v>0</v>
      </c>
      <c r="E323" s="16">
        <v>72.400000000000006</v>
      </c>
      <c r="F323" s="16">
        <v>72.5</v>
      </c>
    </row>
    <row r="324" spans="1:6" ht="47.25">
      <c r="A324" s="15" t="s">
        <v>207</v>
      </c>
      <c r="B324" s="23" t="s">
        <v>206</v>
      </c>
      <c r="C324" s="24" t="s">
        <v>0</v>
      </c>
      <c r="D324" s="25">
        <v>0</v>
      </c>
      <c r="E324" s="16">
        <v>72.400000000000006</v>
      </c>
      <c r="F324" s="16">
        <v>72.5</v>
      </c>
    </row>
    <row r="325" spans="1:6">
      <c r="A325" s="15" t="s">
        <v>11</v>
      </c>
      <c r="B325" s="23" t="s">
        <v>206</v>
      </c>
      <c r="C325" s="24" t="s">
        <v>8</v>
      </c>
      <c r="D325" s="25">
        <v>0</v>
      </c>
      <c r="E325" s="16">
        <v>72.400000000000006</v>
      </c>
      <c r="F325" s="16">
        <v>72.5</v>
      </c>
    </row>
    <row r="326" spans="1:6">
      <c r="A326" s="15" t="s">
        <v>147</v>
      </c>
      <c r="B326" s="23" t="s">
        <v>206</v>
      </c>
      <c r="C326" s="24" t="s">
        <v>8</v>
      </c>
      <c r="D326" s="25">
        <v>113</v>
      </c>
      <c r="E326" s="16">
        <v>72.400000000000006</v>
      </c>
      <c r="F326" s="16">
        <v>72.5</v>
      </c>
    </row>
    <row r="327" spans="1:6" ht="31.5">
      <c r="A327" s="15" t="s">
        <v>205</v>
      </c>
      <c r="B327" s="23" t="s">
        <v>204</v>
      </c>
      <c r="C327" s="24" t="s">
        <v>0</v>
      </c>
      <c r="D327" s="25">
        <v>0</v>
      </c>
      <c r="E327" s="16">
        <v>19406.3</v>
      </c>
      <c r="F327" s="16">
        <v>19033.5</v>
      </c>
    </row>
    <row r="328" spans="1:6" ht="31.5">
      <c r="A328" s="15" t="s">
        <v>200</v>
      </c>
      <c r="B328" s="23" t="s">
        <v>203</v>
      </c>
      <c r="C328" s="24" t="s">
        <v>0</v>
      </c>
      <c r="D328" s="25">
        <v>0</v>
      </c>
      <c r="E328" s="16">
        <v>19406.3</v>
      </c>
      <c r="F328" s="16">
        <v>19033.5</v>
      </c>
    </row>
    <row r="329" spans="1:6" ht="78.75">
      <c r="A329" s="15" t="s">
        <v>23</v>
      </c>
      <c r="B329" s="23" t="s">
        <v>203</v>
      </c>
      <c r="C329" s="24" t="s">
        <v>22</v>
      </c>
      <c r="D329" s="25">
        <v>0</v>
      </c>
      <c r="E329" s="16">
        <v>17496.3</v>
      </c>
      <c r="F329" s="16">
        <v>16901.8</v>
      </c>
    </row>
    <row r="330" spans="1:6" ht="63">
      <c r="A330" s="15" t="s">
        <v>73</v>
      </c>
      <c r="B330" s="23" t="s">
        <v>203</v>
      </c>
      <c r="C330" s="24" t="s">
        <v>22</v>
      </c>
      <c r="D330" s="25">
        <v>104</v>
      </c>
      <c r="E330" s="16">
        <v>17496.3</v>
      </c>
      <c r="F330" s="16">
        <v>16901.8</v>
      </c>
    </row>
    <row r="331" spans="1:6" ht="31.5">
      <c r="A331" s="15" t="s">
        <v>4</v>
      </c>
      <c r="B331" s="23" t="s">
        <v>203</v>
      </c>
      <c r="C331" s="24" t="s">
        <v>1</v>
      </c>
      <c r="D331" s="25">
        <v>0</v>
      </c>
      <c r="E331" s="16">
        <v>1901.2</v>
      </c>
      <c r="F331" s="16">
        <v>2122.9</v>
      </c>
    </row>
    <row r="332" spans="1:6" ht="63">
      <c r="A332" s="15" t="s">
        <v>73</v>
      </c>
      <c r="B332" s="23" t="s">
        <v>203</v>
      </c>
      <c r="C332" s="24" t="s">
        <v>1</v>
      </c>
      <c r="D332" s="25">
        <v>104</v>
      </c>
      <c r="E332" s="16">
        <v>1901.2</v>
      </c>
      <c r="F332" s="16">
        <v>2122.9</v>
      </c>
    </row>
    <row r="333" spans="1:6">
      <c r="A333" s="15" t="s">
        <v>11</v>
      </c>
      <c r="B333" s="23" t="s">
        <v>203</v>
      </c>
      <c r="C333" s="24" t="s">
        <v>8</v>
      </c>
      <c r="D333" s="25">
        <v>0</v>
      </c>
      <c r="E333" s="16">
        <v>8.8000000000000007</v>
      </c>
      <c r="F333" s="16">
        <v>8.8000000000000007</v>
      </c>
    </row>
    <row r="334" spans="1:6" ht="63">
      <c r="A334" s="15" t="s">
        <v>73</v>
      </c>
      <c r="B334" s="23" t="s">
        <v>203</v>
      </c>
      <c r="C334" s="24" t="s">
        <v>8</v>
      </c>
      <c r="D334" s="25">
        <v>104</v>
      </c>
      <c r="E334" s="16">
        <v>8.8000000000000007</v>
      </c>
      <c r="F334" s="16">
        <v>8.8000000000000007</v>
      </c>
    </row>
    <row r="335" spans="1:6" ht="31.5">
      <c r="A335" s="15" t="s">
        <v>202</v>
      </c>
      <c r="B335" s="23" t="s">
        <v>201</v>
      </c>
      <c r="C335" s="24" t="s">
        <v>0</v>
      </c>
      <c r="D335" s="25">
        <v>0</v>
      </c>
      <c r="E335" s="16">
        <v>1760.2</v>
      </c>
      <c r="F335" s="16">
        <v>1716.9</v>
      </c>
    </row>
    <row r="336" spans="1:6" ht="31.5">
      <c r="A336" s="15" t="s">
        <v>200</v>
      </c>
      <c r="B336" s="23" t="s">
        <v>198</v>
      </c>
      <c r="C336" s="24" t="s">
        <v>0</v>
      </c>
      <c r="D336" s="25">
        <v>0</v>
      </c>
      <c r="E336" s="16">
        <v>1760.2</v>
      </c>
      <c r="F336" s="16">
        <v>1716.9</v>
      </c>
    </row>
    <row r="337" spans="1:6" ht="78.75">
      <c r="A337" s="15" t="s">
        <v>23</v>
      </c>
      <c r="B337" s="23" t="s">
        <v>198</v>
      </c>
      <c r="C337" s="24" t="s">
        <v>22</v>
      </c>
      <c r="D337" s="25">
        <v>0</v>
      </c>
      <c r="E337" s="16">
        <v>1760.2</v>
      </c>
      <c r="F337" s="16">
        <v>1716.9</v>
      </c>
    </row>
    <row r="338" spans="1:6" ht="31.15" customHeight="1">
      <c r="A338" s="15" t="s">
        <v>199</v>
      </c>
      <c r="B338" s="23" t="s">
        <v>198</v>
      </c>
      <c r="C338" s="24" t="s">
        <v>22</v>
      </c>
      <c r="D338" s="25">
        <v>102</v>
      </c>
      <c r="E338" s="16">
        <v>1760.2</v>
      </c>
      <c r="F338" s="16">
        <v>1716.9</v>
      </c>
    </row>
    <row r="339" spans="1:6" ht="31.5">
      <c r="A339" s="15" t="s">
        <v>197</v>
      </c>
      <c r="B339" s="23" t="s">
        <v>196</v>
      </c>
      <c r="C339" s="24" t="s">
        <v>0</v>
      </c>
      <c r="D339" s="25">
        <v>0</v>
      </c>
      <c r="E339" s="16">
        <v>3538.5</v>
      </c>
      <c r="F339" s="16">
        <v>3543.1</v>
      </c>
    </row>
    <row r="340" spans="1:6" ht="46.9" customHeight="1">
      <c r="A340" s="15" t="s">
        <v>195</v>
      </c>
      <c r="B340" s="23" t="s">
        <v>194</v>
      </c>
      <c r="C340" s="24" t="s">
        <v>0</v>
      </c>
      <c r="D340" s="25">
        <v>0</v>
      </c>
      <c r="E340" s="16">
        <v>5.9</v>
      </c>
      <c r="F340" s="16">
        <v>10.5</v>
      </c>
    </row>
    <row r="341" spans="1:6" ht="31.5">
      <c r="A341" s="15" t="s">
        <v>4</v>
      </c>
      <c r="B341" s="23" t="s">
        <v>194</v>
      </c>
      <c r="C341" s="24" t="s">
        <v>1</v>
      </c>
      <c r="D341" s="25">
        <v>0</v>
      </c>
      <c r="E341" s="16">
        <v>5.9</v>
      </c>
      <c r="F341" s="16">
        <v>10.5</v>
      </c>
    </row>
    <row r="342" spans="1:6">
      <c r="A342" s="15" t="s">
        <v>853</v>
      </c>
      <c r="B342" s="23" t="s">
        <v>194</v>
      </c>
      <c r="C342" s="24" t="s">
        <v>1</v>
      </c>
      <c r="D342" s="25">
        <v>105</v>
      </c>
      <c r="E342" s="16">
        <v>5.9</v>
      </c>
      <c r="F342" s="16">
        <v>10.5</v>
      </c>
    </row>
    <row r="343" spans="1:6" ht="63" customHeight="1">
      <c r="A343" s="15" t="s">
        <v>193</v>
      </c>
      <c r="B343" s="23" t="s">
        <v>192</v>
      </c>
      <c r="C343" s="24" t="s">
        <v>0</v>
      </c>
      <c r="D343" s="25">
        <v>0</v>
      </c>
      <c r="E343" s="16">
        <v>1219.2</v>
      </c>
      <c r="F343" s="16">
        <v>1219.2</v>
      </c>
    </row>
    <row r="344" spans="1:6" ht="78.75">
      <c r="A344" s="15" t="s">
        <v>23</v>
      </c>
      <c r="B344" s="23" t="s">
        <v>192</v>
      </c>
      <c r="C344" s="24" t="s">
        <v>22</v>
      </c>
      <c r="D344" s="25">
        <v>0</v>
      </c>
      <c r="E344" s="16">
        <v>1117.9000000000001</v>
      </c>
      <c r="F344" s="16">
        <v>1117.9000000000001</v>
      </c>
    </row>
    <row r="345" spans="1:6" ht="63">
      <c r="A345" s="15" t="s">
        <v>73</v>
      </c>
      <c r="B345" s="23" t="s">
        <v>192</v>
      </c>
      <c r="C345" s="24" t="s">
        <v>22</v>
      </c>
      <c r="D345" s="25">
        <v>104</v>
      </c>
      <c r="E345" s="16">
        <v>1117.9000000000001</v>
      </c>
      <c r="F345" s="16">
        <v>1117.9000000000001</v>
      </c>
    </row>
    <row r="346" spans="1:6" ht="31.5">
      <c r="A346" s="15" t="s">
        <v>4</v>
      </c>
      <c r="B346" s="23" t="s">
        <v>192</v>
      </c>
      <c r="C346" s="24" t="s">
        <v>1</v>
      </c>
      <c r="D346" s="25">
        <v>0</v>
      </c>
      <c r="E346" s="16">
        <v>101.3</v>
      </c>
      <c r="F346" s="16">
        <v>101.3</v>
      </c>
    </row>
    <row r="347" spans="1:6" ht="63">
      <c r="A347" s="15" t="s">
        <v>73</v>
      </c>
      <c r="B347" s="23" t="s">
        <v>192</v>
      </c>
      <c r="C347" s="24" t="s">
        <v>1</v>
      </c>
      <c r="D347" s="25">
        <v>104</v>
      </c>
      <c r="E347" s="16">
        <v>101.3</v>
      </c>
      <c r="F347" s="16">
        <v>101.3</v>
      </c>
    </row>
    <row r="348" spans="1:6" ht="63">
      <c r="A348" s="15" t="s">
        <v>191</v>
      </c>
      <c r="B348" s="23" t="s">
        <v>190</v>
      </c>
      <c r="C348" s="24" t="s">
        <v>0</v>
      </c>
      <c r="D348" s="25">
        <v>0</v>
      </c>
      <c r="E348" s="16">
        <v>1102.3</v>
      </c>
      <c r="F348" s="16">
        <v>1102.3</v>
      </c>
    </row>
    <row r="349" spans="1:6" ht="78.75">
      <c r="A349" s="15" t="s">
        <v>23</v>
      </c>
      <c r="B349" s="23" t="s">
        <v>190</v>
      </c>
      <c r="C349" s="24" t="s">
        <v>22</v>
      </c>
      <c r="D349" s="25">
        <v>0</v>
      </c>
      <c r="E349" s="16">
        <v>902.8</v>
      </c>
      <c r="F349" s="16">
        <v>924.1</v>
      </c>
    </row>
    <row r="350" spans="1:6" ht="63">
      <c r="A350" s="15" t="s">
        <v>73</v>
      </c>
      <c r="B350" s="23" t="s">
        <v>190</v>
      </c>
      <c r="C350" s="24" t="s">
        <v>22</v>
      </c>
      <c r="D350" s="25">
        <v>104</v>
      </c>
      <c r="E350" s="16">
        <v>902.8</v>
      </c>
      <c r="F350" s="16">
        <v>924.1</v>
      </c>
    </row>
    <row r="351" spans="1:6" ht="31.5">
      <c r="A351" s="15" t="s">
        <v>4</v>
      </c>
      <c r="B351" s="23" t="s">
        <v>190</v>
      </c>
      <c r="C351" s="24" t="s">
        <v>1</v>
      </c>
      <c r="D351" s="25">
        <v>0</v>
      </c>
      <c r="E351" s="16">
        <v>199.5</v>
      </c>
      <c r="F351" s="16">
        <v>178.2</v>
      </c>
    </row>
    <row r="352" spans="1:6" ht="63">
      <c r="A352" s="15" t="s">
        <v>73</v>
      </c>
      <c r="B352" s="23" t="s">
        <v>190</v>
      </c>
      <c r="C352" s="24" t="s">
        <v>1</v>
      </c>
      <c r="D352" s="25">
        <v>104</v>
      </c>
      <c r="E352" s="16">
        <v>199.5</v>
      </c>
      <c r="F352" s="16">
        <v>178.2</v>
      </c>
    </row>
    <row r="353" spans="1:6" ht="31.5">
      <c r="A353" s="15" t="s">
        <v>189</v>
      </c>
      <c r="B353" s="23" t="s">
        <v>188</v>
      </c>
      <c r="C353" s="24" t="s">
        <v>0</v>
      </c>
      <c r="D353" s="25">
        <v>0</v>
      </c>
      <c r="E353" s="16">
        <v>605.20000000000005</v>
      </c>
      <c r="F353" s="16">
        <v>605.20000000000005</v>
      </c>
    </row>
    <row r="354" spans="1:6" ht="78.75">
      <c r="A354" s="15" t="s">
        <v>23</v>
      </c>
      <c r="B354" s="23" t="s">
        <v>188</v>
      </c>
      <c r="C354" s="24" t="s">
        <v>22</v>
      </c>
      <c r="D354" s="25">
        <v>0</v>
      </c>
      <c r="E354" s="16">
        <v>554.20000000000005</v>
      </c>
      <c r="F354" s="16">
        <v>554.20000000000005</v>
      </c>
    </row>
    <row r="355" spans="1:6" ht="63">
      <c r="A355" s="15" t="s">
        <v>73</v>
      </c>
      <c r="B355" s="23" t="s">
        <v>188</v>
      </c>
      <c r="C355" s="24" t="s">
        <v>22</v>
      </c>
      <c r="D355" s="25">
        <v>104</v>
      </c>
      <c r="E355" s="16">
        <v>554.20000000000005</v>
      </c>
      <c r="F355" s="16">
        <v>554.20000000000005</v>
      </c>
    </row>
    <row r="356" spans="1:6" ht="31.5">
      <c r="A356" s="15" t="s">
        <v>4</v>
      </c>
      <c r="B356" s="23" t="s">
        <v>188</v>
      </c>
      <c r="C356" s="24" t="s">
        <v>1</v>
      </c>
      <c r="D356" s="25">
        <v>0</v>
      </c>
      <c r="E356" s="16">
        <v>51</v>
      </c>
      <c r="F356" s="16">
        <v>51</v>
      </c>
    </row>
    <row r="357" spans="1:6" ht="63">
      <c r="A357" s="15" t="s">
        <v>73</v>
      </c>
      <c r="B357" s="23" t="s">
        <v>188</v>
      </c>
      <c r="C357" s="24" t="s">
        <v>1</v>
      </c>
      <c r="D357" s="25">
        <v>104</v>
      </c>
      <c r="E357" s="16">
        <v>51</v>
      </c>
      <c r="F357" s="16">
        <v>51</v>
      </c>
    </row>
    <row r="358" spans="1:6" ht="63">
      <c r="A358" s="15" t="s">
        <v>187</v>
      </c>
      <c r="B358" s="23" t="s">
        <v>186</v>
      </c>
      <c r="C358" s="24" t="s">
        <v>0</v>
      </c>
      <c r="D358" s="25">
        <v>0</v>
      </c>
      <c r="E358" s="16">
        <v>605.20000000000005</v>
      </c>
      <c r="F358" s="16">
        <v>605.20000000000005</v>
      </c>
    </row>
    <row r="359" spans="1:6" ht="78.75">
      <c r="A359" s="15" t="s">
        <v>23</v>
      </c>
      <c r="B359" s="23" t="s">
        <v>186</v>
      </c>
      <c r="C359" s="24" t="s">
        <v>22</v>
      </c>
      <c r="D359" s="25">
        <v>0</v>
      </c>
      <c r="E359" s="16">
        <v>554.20000000000005</v>
      </c>
      <c r="F359" s="16">
        <v>554.20000000000005</v>
      </c>
    </row>
    <row r="360" spans="1:6" ht="63">
      <c r="A360" s="15" t="s">
        <v>73</v>
      </c>
      <c r="B360" s="23" t="s">
        <v>186</v>
      </c>
      <c r="C360" s="24" t="s">
        <v>22</v>
      </c>
      <c r="D360" s="25">
        <v>104</v>
      </c>
      <c r="E360" s="16">
        <v>554.20000000000005</v>
      </c>
      <c r="F360" s="16">
        <v>554.20000000000005</v>
      </c>
    </row>
    <row r="361" spans="1:6" ht="31.5">
      <c r="A361" s="15" t="s">
        <v>4</v>
      </c>
      <c r="B361" s="23" t="s">
        <v>186</v>
      </c>
      <c r="C361" s="24" t="s">
        <v>1</v>
      </c>
      <c r="D361" s="25">
        <v>0</v>
      </c>
      <c r="E361" s="16">
        <v>51</v>
      </c>
      <c r="F361" s="16">
        <v>51</v>
      </c>
    </row>
    <row r="362" spans="1:6" ht="63">
      <c r="A362" s="15" t="s">
        <v>73</v>
      </c>
      <c r="B362" s="23" t="s">
        <v>186</v>
      </c>
      <c r="C362" s="24" t="s">
        <v>1</v>
      </c>
      <c r="D362" s="25">
        <v>104</v>
      </c>
      <c r="E362" s="16">
        <v>51</v>
      </c>
      <c r="F362" s="16">
        <v>51</v>
      </c>
    </row>
    <row r="363" spans="1:6" ht="94.15" customHeight="1">
      <c r="A363" s="15" t="s">
        <v>185</v>
      </c>
      <c r="B363" s="23" t="s">
        <v>184</v>
      </c>
      <c r="C363" s="24" t="s">
        <v>0</v>
      </c>
      <c r="D363" s="25">
        <v>0</v>
      </c>
      <c r="E363" s="16">
        <v>0.7</v>
      </c>
      <c r="F363" s="16">
        <v>0.7</v>
      </c>
    </row>
    <row r="364" spans="1:6" ht="31.5">
      <c r="A364" s="15" t="s">
        <v>4</v>
      </c>
      <c r="B364" s="23" t="s">
        <v>184</v>
      </c>
      <c r="C364" s="24" t="s">
        <v>1</v>
      </c>
      <c r="D364" s="25">
        <v>0</v>
      </c>
      <c r="E364" s="16">
        <v>0.7</v>
      </c>
      <c r="F364" s="16">
        <v>0.7</v>
      </c>
    </row>
    <row r="365" spans="1:6" ht="63">
      <c r="A365" s="15" t="s">
        <v>73</v>
      </c>
      <c r="B365" s="23" t="s">
        <v>184</v>
      </c>
      <c r="C365" s="24" t="s">
        <v>1</v>
      </c>
      <c r="D365" s="25">
        <v>104</v>
      </c>
      <c r="E365" s="16">
        <v>0.7</v>
      </c>
      <c r="F365" s="16">
        <v>0.7</v>
      </c>
    </row>
    <row r="366" spans="1:6" ht="31.5">
      <c r="A366" s="15" t="s">
        <v>183</v>
      </c>
      <c r="B366" s="23" t="s">
        <v>182</v>
      </c>
      <c r="C366" s="24" t="s">
        <v>0</v>
      </c>
      <c r="D366" s="25">
        <v>0</v>
      </c>
      <c r="E366" s="16">
        <v>10</v>
      </c>
      <c r="F366" s="16">
        <v>10</v>
      </c>
    </row>
    <row r="367" spans="1:6" ht="47.25">
      <c r="A367" s="15" t="s">
        <v>181</v>
      </c>
      <c r="B367" s="23" t="s">
        <v>180</v>
      </c>
      <c r="C367" s="24" t="s">
        <v>0</v>
      </c>
      <c r="D367" s="25">
        <v>0</v>
      </c>
      <c r="E367" s="16">
        <v>10</v>
      </c>
      <c r="F367" s="16">
        <v>10</v>
      </c>
    </row>
    <row r="368" spans="1:6">
      <c r="A368" s="15" t="s">
        <v>179</v>
      </c>
      <c r="B368" s="23" t="s">
        <v>177</v>
      </c>
      <c r="C368" s="24" t="s">
        <v>0</v>
      </c>
      <c r="D368" s="25">
        <v>0</v>
      </c>
      <c r="E368" s="16">
        <v>10</v>
      </c>
      <c r="F368" s="16">
        <v>10</v>
      </c>
    </row>
    <row r="369" spans="1:6" ht="31.5">
      <c r="A369" s="15" t="s">
        <v>4</v>
      </c>
      <c r="B369" s="23" t="s">
        <v>177</v>
      </c>
      <c r="C369" s="24" t="s">
        <v>1</v>
      </c>
      <c r="D369" s="25">
        <v>0</v>
      </c>
      <c r="E369" s="16">
        <v>10</v>
      </c>
      <c r="F369" s="16">
        <v>10</v>
      </c>
    </row>
    <row r="370" spans="1:6">
      <c r="A370" s="15" t="s">
        <v>178</v>
      </c>
      <c r="B370" s="23" t="s">
        <v>177</v>
      </c>
      <c r="C370" s="24" t="s">
        <v>1</v>
      </c>
      <c r="D370" s="25">
        <v>412</v>
      </c>
      <c r="E370" s="16">
        <v>10</v>
      </c>
      <c r="F370" s="16">
        <v>10</v>
      </c>
    </row>
    <row r="371" spans="1:6" s="17" customFormat="1" ht="47.25">
      <c r="A371" s="13" t="s">
        <v>176</v>
      </c>
      <c r="B371" s="20" t="s">
        <v>175</v>
      </c>
      <c r="C371" s="21" t="s">
        <v>0</v>
      </c>
      <c r="D371" s="22">
        <v>0</v>
      </c>
      <c r="E371" s="14">
        <v>3138.9</v>
      </c>
      <c r="F371" s="14">
        <v>3041.1</v>
      </c>
    </row>
    <row r="372" spans="1:6" ht="47.25">
      <c r="A372" s="15" t="s">
        <v>174</v>
      </c>
      <c r="B372" s="23" t="s">
        <v>173</v>
      </c>
      <c r="C372" s="24" t="s">
        <v>0</v>
      </c>
      <c r="D372" s="25">
        <v>0</v>
      </c>
      <c r="E372" s="16">
        <v>236.4</v>
      </c>
      <c r="F372" s="16">
        <v>238.6</v>
      </c>
    </row>
    <row r="373" spans="1:6" ht="47.25">
      <c r="A373" s="15" t="s">
        <v>172</v>
      </c>
      <c r="B373" s="23" t="s">
        <v>171</v>
      </c>
      <c r="C373" s="24" t="s">
        <v>0</v>
      </c>
      <c r="D373" s="25">
        <v>0</v>
      </c>
      <c r="E373" s="16">
        <v>236.4</v>
      </c>
      <c r="F373" s="16">
        <v>238.6</v>
      </c>
    </row>
    <row r="374" spans="1:6" ht="63">
      <c r="A374" s="15" t="s">
        <v>170</v>
      </c>
      <c r="B374" s="23" t="s">
        <v>168</v>
      </c>
      <c r="C374" s="24" t="s">
        <v>0</v>
      </c>
      <c r="D374" s="25">
        <v>0</v>
      </c>
      <c r="E374" s="16">
        <v>37.4</v>
      </c>
      <c r="F374" s="16">
        <v>37.299999999999997</v>
      </c>
    </row>
    <row r="375" spans="1:6" ht="31.5">
      <c r="A375" s="15" t="s">
        <v>4</v>
      </c>
      <c r="B375" s="23" t="s">
        <v>168</v>
      </c>
      <c r="C375" s="24" t="s">
        <v>1</v>
      </c>
      <c r="D375" s="25">
        <v>0</v>
      </c>
      <c r="E375" s="16">
        <v>37.4</v>
      </c>
      <c r="F375" s="16">
        <v>37.299999999999997</v>
      </c>
    </row>
    <row r="376" spans="1:6">
      <c r="A376" s="15" t="s">
        <v>169</v>
      </c>
      <c r="B376" s="23" t="s">
        <v>168</v>
      </c>
      <c r="C376" s="24" t="s">
        <v>1</v>
      </c>
      <c r="D376" s="25">
        <v>709</v>
      </c>
      <c r="E376" s="16">
        <v>37.4</v>
      </c>
      <c r="F376" s="16">
        <v>37.299999999999997</v>
      </c>
    </row>
    <row r="377" spans="1:6">
      <c r="A377" s="15" t="s">
        <v>167</v>
      </c>
      <c r="B377" s="23" t="s">
        <v>165</v>
      </c>
      <c r="C377" s="24" t="s">
        <v>0</v>
      </c>
      <c r="D377" s="25">
        <v>0</v>
      </c>
      <c r="E377" s="16">
        <v>199</v>
      </c>
      <c r="F377" s="16">
        <v>201.3</v>
      </c>
    </row>
    <row r="378" spans="1:6" ht="31.5">
      <c r="A378" s="15" t="s">
        <v>4</v>
      </c>
      <c r="B378" s="23" t="s">
        <v>165</v>
      </c>
      <c r="C378" s="24" t="s">
        <v>1</v>
      </c>
      <c r="D378" s="25">
        <v>0</v>
      </c>
      <c r="E378" s="16">
        <v>199</v>
      </c>
      <c r="F378" s="16">
        <v>201.3</v>
      </c>
    </row>
    <row r="379" spans="1:6">
      <c r="A379" s="15" t="s">
        <v>166</v>
      </c>
      <c r="B379" s="23" t="s">
        <v>165</v>
      </c>
      <c r="C379" s="24" t="s">
        <v>1</v>
      </c>
      <c r="D379" s="25">
        <v>409</v>
      </c>
      <c r="E379" s="16">
        <v>199</v>
      </c>
      <c r="F379" s="16">
        <v>201.3</v>
      </c>
    </row>
    <row r="380" spans="1:6" ht="47.25">
      <c r="A380" s="15" t="s">
        <v>164</v>
      </c>
      <c r="B380" s="23" t="s">
        <v>163</v>
      </c>
      <c r="C380" s="24" t="s">
        <v>0</v>
      </c>
      <c r="D380" s="25">
        <v>0</v>
      </c>
      <c r="E380" s="16">
        <v>21</v>
      </c>
      <c r="F380" s="16">
        <v>21</v>
      </c>
    </row>
    <row r="381" spans="1:6" ht="63">
      <c r="A381" s="15" t="s">
        <v>162</v>
      </c>
      <c r="B381" s="23" t="s">
        <v>161</v>
      </c>
      <c r="C381" s="24" t="s">
        <v>0</v>
      </c>
      <c r="D381" s="25">
        <v>0</v>
      </c>
      <c r="E381" s="16">
        <v>21</v>
      </c>
      <c r="F381" s="16">
        <v>21</v>
      </c>
    </row>
    <row r="382" spans="1:6" ht="31.5">
      <c r="A382" s="15" t="s">
        <v>160</v>
      </c>
      <c r="B382" s="23" t="s">
        <v>159</v>
      </c>
      <c r="C382" s="24" t="s">
        <v>0</v>
      </c>
      <c r="D382" s="25">
        <v>0</v>
      </c>
      <c r="E382" s="16">
        <v>18</v>
      </c>
      <c r="F382" s="16">
        <v>18</v>
      </c>
    </row>
    <row r="383" spans="1:6" ht="31.5">
      <c r="A383" s="15" t="s">
        <v>4</v>
      </c>
      <c r="B383" s="23" t="s">
        <v>159</v>
      </c>
      <c r="C383" s="24" t="s">
        <v>1</v>
      </c>
      <c r="D383" s="25">
        <v>0</v>
      </c>
      <c r="E383" s="16">
        <v>18</v>
      </c>
      <c r="F383" s="16">
        <v>18</v>
      </c>
    </row>
    <row r="384" spans="1:6">
      <c r="A384" s="15" t="s">
        <v>147</v>
      </c>
      <c r="B384" s="23" t="s">
        <v>159</v>
      </c>
      <c r="C384" s="24" t="s">
        <v>1</v>
      </c>
      <c r="D384" s="25">
        <v>113</v>
      </c>
      <c r="E384" s="16">
        <v>18</v>
      </c>
      <c r="F384" s="16">
        <v>18</v>
      </c>
    </row>
    <row r="385" spans="1:6">
      <c r="A385" s="15" t="s">
        <v>158</v>
      </c>
      <c r="B385" s="23" t="s">
        <v>157</v>
      </c>
      <c r="C385" s="24" t="s">
        <v>0</v>
      </c>
      <c r="D385" s="25">
        <v>0</v>
      </c>
      <c r="E385" s="16">
        <v>3</v>
      </c>
      <c r="F385" s="16">
        <v>3</v>
      </c>
    </row>
    <row r="386" spans="1:6" ht="31.5">
      <c r="A386" s="15" t="s">
        <v>4</v>
      </c>
      <c r="B386" s="23" t="s">
        <v>157</v>
      </c>
      <c r="C386" s="24" t="s">
        <v>1</v>
      </c>
      <c r="D386" s="25">
        <v>0</v>
      </c>
      <c r="E386" s="16">
        <v>3</v>
      </c>
      <c r="F386" s="16">
        <v>3</v>
      </c>
    </row>
    <row r="387" spans="1:6">
      <c r="A387" s="15" t="s">
        <v>147</v>
      </c>
      <c r="B387" s="23" t="s">
        <v>157</v>
      </c>
      <c r="C387" s="24" t="s">
        <v>1</v>
      </c>
      <c r="D387" s="25">
        <v>113</v>
      </c>
      <c r="E387" s="16">
        <v>3</v>
      </c>
      <c r="F387" s="16">
        <v>3</v>
      </c>
    </row>
    <row r="388" spans="1:6" ht="31.5">
      <c r="A388" s="15" t="s">
        <v>156</v>
      </c>
      <c r="B388" s="23" t="s">
        <v>155</v>
      </c>
      <c r="C388" s="24" t="s">
        <v>0</v>
      </c>
      <c r="D388" s="25">
        <v>0</v>
      </c>
      <c r="E388" s="16">
        <v>2881.5</v>
      </c>
      <c r="F388" s="16">
        <v>2781.5</v>
      </c>
    </row>
    <row r="389" spans="1:6" ht="63">
      <c r="A389" s="15" t="s">
        <v>154</v>
      </c>
      <c r="B389" s="23" t="s">
        <v>153</v>
      </c>
      <c r="C389" s="24" t="s">
        <v>0</v>
      </c>
      <c r="D389" s="25">
        <v>0</v>
      </c>
      <c r="E389" s="16">
        <v>55</v>
      </c>
      <c r="F389" s="16">
        <v>55</v>
      </c>
    </row>
    <row r="390" spans="1:6" ht="47.25">
      <c r="A390" s="15" t="s">
        <v>152</v>
      </c>
      <c r="B390" s="23" t="s">
        <v>151</v>
      </c>
      <c r="C390" s="24" t="s">
        <v>0</v>
      </c>
      <c r="D390" s="25">
        <v>0</v>
      </c>
      <c r="E390" s="16">
        <v>35</v>
      </c>
      <c r="F390" s="16">
        <v>35</v>
      </c>
    </row>
    <row r="391" spans="1:6" ht="31.5">
      <c r="A391" s="15" t="s">
        <v>4</v>
      </c>
      <c r="B391" s="23" t="s">
        <v>151</v>
      </c>
      <c r="C391" s="24" t="s">
        <v>1</v>
      </c>
      <c r="D391" s="25">
        <v>0</v>
      </c>
      <c r="E391" s="16">
        <v>35</v>
      </c>
      <c r="F391" s="16">
        <v>35</v>
      </c>
    </row>
    <row r="392" spans="1:6">
      <c r="A392" s="15" t="s">
        <v>147</v>
      </c>
      <c r="B392" s="23" t="s">
        <v>151</v>
      </c>
      <c r="C392" s="24" t="s">
        <v>1</v>
      </c>
      <c r="D392" s="25">
        <v>113</v>
      </c>
      <c r="E392" s="16">
        <v>35</v>
      </c>
      <c r="F392" s="16">
        <v>35</v>
      </c>
    </row>
    <row r="393" spans="1:6" ht="47.25">
      <c r="A393" s="15" t="s">
        <v>150</v>
      </c>
      <c r="B393" s="23" t="s">
        <v>149</v>
      </c>
      <c r="C393" s="24" t="s">
        <v>0</v>
      </c>
      <c r="D393" s="25">
        <v>0</v>
      </c>
      <c r="E393" s="16">
        <v>15</v>
      </c>
      <c r="F393" s="16">
        <v>15</v>
      </c>
    </row>
    <row r="394" spans="1:6" ht="31.5">
      <c r="A394" s="15" t="s">
        <v>4</v>
      </c>
      <c r="B394" s="23" t="s">
        <v>149</v>
      </c>
      <c r="C394" s="24" t="s">
        <v>1</v>
      </c>
      <c r="D394" s="25">
        <v>0</v>
      </c>
      <c r="E394" s="16">
        <v>15</v>
      </c>
      <c r="F394" s="16">
        <v>15</v>
      </c>
    </row>
    <row r="395" spans="1:6">
      <c r="A395" s="15" t="s">
        <v>147</v>
      </c>
      <c r="B395" s="23" t="s">
        <v>149</v>
      </c>
      <c r="C395" s="24" t="s">
        <v>1</v>
      </c>
      <c r="D395" s="25">
        <v>113</v>
      </c>
      <c r="E395" s="16">
        <v>15</v>
      </c>
      <c r="F395" s="16">
        <v>15</v>
      </c>
    </row>
    <row r="396" spans="1:6" ht="78.75">
      <c r="A396" s="15" t="s">
        <v>148</v>
      </c>
      <c r="B396" s="23" t="s">
        <v>146</v>
      </c>
      <c r="C396" s="24" t="s">
        <v>0</v>
      </c>
      <c r="D396" s="25">
        <v>0</v>
      </c>
      <c r="E396" s="16">
        <v>5</v>
      </c>
      <c r="F396" s="16">
        <v>5</v>
      </c>
    </row>
    <row r="397" spans="1:6" ht="31.5">
      <c r="A397" s="15" t="s">
        <v>4</v>
      </c>
      <c r="B397" s="23" t="s">
        <v>146</v>
      </c>
      <c r="C397" s="24" t="s">
        <v>1</v>
      </c>
      <c r="D397" s="25">
        <v>0</v>
      </c>
      <c r="E397" s="16">
        <v>5</v>
      </c>
      <c r="F397" s="16">
        <v>5</v>
      </c>
    </row>
    <row r="398" spans="1:6">
      <c r="A398" s="15" t="s">
        <v>147</v>
      </c>
      <c r="B398" s="23" t="s">
        <v>146</v>
      </c>
      <c r="C398" s="24" t="s">
        <v>1</v>
      </c>
      <c r="D398" s="25">
        <v>113</v>
      </c>
      <c r="E398" s="16">
        <v>5</v>
      </c>
      <c r="F398" s="16">
        <v>5</v>
      </c>
    </row>
    <row r="399" spans="1:6" ht="63">
      <c r="A399" s="15" t="s">
        <v>145</v>
      </c>
      <c r="B399" s="23" t="s">
        <v>144</v>
      </c>
      <c r="C399" s="24" t="s">
        <v>0</v>
      </c>
      <c r="D399" s="25">
        <v>0</v>
      </c>
      <c r="E399" s="16">
        <v>2826.5</v>
      </c>
      <c r="F399" s="16">
        <v>2726.5</v>
      </c>
    </row>
    <row r="400" spans="1:6" ht="31.5">
      <c r="A400" s="15" t="s">
        <v>143</v>
      </c>
      <c r="B400" s="23" t="s">
        <v>142</v>
      </c>
      <c r="C400" s="24" t="s">
        <v>0</v>
      </c>
      <c r="D400" s="25">
        <v>0</v>
      </c>
      <c r="E400" s="16">
        <v>40</v>
      </c>
      <c r="F400" s="16">
        <v>32</v>
      </c>
    </row>
    <row r="401" spans="1:6" ht="31.5">
      <c r="A401" s="15" t="s">
        <v>4</v>
      </c>
      <c r="B401" s="23" t="s">
        <v>142</v>
      </c>
      <c r="C401" s="24" t="s">
        <v>1</v>
      </c>
      <c r="D401" s="25">
        <v>0</v>
      </c>
      <c r="E401" s="16">
        <v>40</v>
      </c>
      <c r="F401" s="16">
        <v>32</v>
      </c>
    </row>
    <row r="402" spans="1:6" ht="31.5">
      <c r="A402" s="15" t="s">
        <v>70</v>
      </c>
      <c r="B402" s="23" t="s">
        <v>142</v>
      </c>
      <c r="C402" s="24" t="s">
        <v>1</v>
      </c>
      <c r="D402" s="25">
        <v>705</v>
      </c>
      <c r="E402" s="16">
        <v>40</v>
      </c>
      <c r="F402" s="16">
        <v>32</v>
      </c>
    </row>
    <row r="403" spans="1:6" ht="31.5">
      <c r="A403" s="15" t="s">
        <v>141</v>
      </c>
      <c r="B403" s="23" t="s">
        <v>139</v>
      </c>
      <c r="C403" s="24" t="s">
        <v>0</v>
      </c>
      <c r="D403" s="25">
        <v>0</v>
      </c>
      <c r="E403" s="16">
        <v>2786.5</v>
      </c>
      <c r="F403" s="16">
        <v>2694.5</v>
      </c>
    </row>
    <row r="404" spans="1:6" ht="78.75">
      <c r="A404" s="15" t="s">
        <v>23</v>
      </c>
      <c r="B404" s="23" t="s">
        <v>139</v>
      </c>
      <c r="C404" s="24" t="s">
        <v>22</v>
      </c>
      <c r="D404" s="25">
        <v>0</v>
      </c>
      <c r="E404" s="16">
        <v>2631.9</v>
      </c>
      <c r="F404" s="16">
        <v>2539.9</v>
      </c>
    </row>
    <row r="405" spans="1:6" ht="31.5">
      <c r="A405" s="15" t="s">
        <v>140</v>
      </c>
      <c r="B405" s="23" t="s">
        <v>139</v>
      </c>
      <c r="C405" s="24" t="s">
        <v>22</v>
      </c>
      <c r="D405" s="25">
        <v>314</v>
      </c>
      <c r="E405" s="16">
        <v>2631.9</v>
      </c>
      <c r="F405" s="16">
        <v>2539.9</v>
      </c>
    </row>
    <row r="406" spans="1:6" ht="31.5">
      <c r="A406" s="15" t="s">
        <v>4</v>
      </c>
      <c r="B406" s="23" t="s">
        <v>139</v>
      </c>
      <c r="C406" s="24" t="s">
        <v>1</v>
      </c>
      <c r="D406" s="25">
        <v>0</v>
      </c>
      <c r="E406" s="16">
        <v>154.6</v>
      </c>
      <c r="F406" s="16">
        <v>154.6</v>
      </c>
    </row>
    <row r="407" spans="1:6" ht="31.5">
      <c r="A407" s="15" t="s">
        <v>140</v>
      </c>
      <c r="B407" s="23" t="s">
        <v>139</v>
      </c>
      <c r="C407" s="24" t="s">
        <v>1</v>
      </c>
      <c r="D407" s="25">
        <v>314</v>
      </c>
      <c r="E407" s="16">
        <v>154.6</v>
      </c>
      <c r="F407" s="16">
        <v>154.6</v>
      </c>
    </row>
    <row r="408" spans="1:6" s="17" customFormat="1" ht="47.25">
      <c r="A408" s="13" t="s">
        <v>138</v>
      </c>
      <c r="B408" s="20" t="s">
        <v>137</v>
      </c>
      <c r="C408" s="21" t="s">
        <v>0</v>
      </c>
      <c r="D408" s="22">
        <v>0</v>
      </c>
      <c r="E408" s="14">
        <v>1009</v>
      </c>
      <c r="F408" s="14">
        <v>1009</v>
      </c>
    </row>
    <row r="409" spans="1:6" ht="31.15" customHeight="1">
      <c r="A409" s="15" t="s">
        <v>136</v>
      </c>
      <c r="B409" s="23" t="s">
        <v>135</v>
      </c>
      <c r="C409" s="24" t="s">
        <v>0</v>
      </c>
      <c r="D409" s="25">
        <v>0</v>
      </c>
      <c r="E409" s="16">
        <v>166</v>
      </c>
      <c r="F409" s="16">
        <v>166</v>
      </c>
    </row>
    <row r="410" spans="1:6" ht="63">
      <c r="A410" s="15" t="s">
        <v>134</v>
      </c>
      <c r="B410" s="23" t="s">
        <v>133</v>
      </c>
      <c r="C410" s="24" t="s">
        <v>0</v>
      </c>
      <c r="D410" s="25">
        <v>0</v>
      </c>
      <c r="E410" s="16">
        <v>166</v>
      </c>
      <c r="F410" s="16">
        <v>166</v>
      </c>
    </row>
    <row r="411" spans="1:6" ht="63">
      <c r="A411" s="15" t="s">
        <v>132</v>
      </c>
      <c r="B411" s="23" t="s">
        <v>131</v>
      </c>
      <c r="C411" s="24" t="s">
        <v>0</v>
      </c>
      <c r="D411" s="25">
        <v>0</v>
      </c>
      <c r="E411" s="16">
        <v>106</v>
      </c>
      <c r="F411" s="16">
        <v>106</v>
      </c>
    </row>
    <row r="412" spans="1:6" ht="31.5">
      <c r="A412" s="15" t="s">
        <v>4</v>
      </c>
      <c r="B412" s="23" t="s">
        <v>131</v>
      </c>
      <c r="C412" s="24" t="s">
        <v>1</v>
      </c>
      <c r="D412" s="25">
        <v>0</v>
      </c>
      <c r="E412" s="16">
        <v>106</v>
      </c>
      <c r="F412" s="16">
        <v>106</v>
      </c>
    </row>
    <row r="413" spans="1:6">
      <c r="A413" s="15" t="s">
        <v>93</v>
      </c>
      <c r="B413" s="23" t="s">
        <v>131</v>
      </c>
      <c r="C413" s="24" t="s">
        <v>1</v>
      </c>
      <c r="D413" s="25">
        <v>707</v>
      </c>
      <c r="E413" s="16">
        <v>106</v>
      </c>
      <c r="F413" s="16">
        <v>106</v>
      </c>
    </row>
    <row r="414" spans="1:6" ht="47.25">
      <c r="A414" s="15" t="s">
        <v>130</v>
      </c>
      <c r="B414" s="23" t="s">
        <v>129</v>
      </c>
      <c r="C414" s="24" t="s">
        <v>0</v>
      </c>
      <c r="D414" s="25">
        <v>0</v>
      </c>
      <c r="E414" s="16">
        <v>40</v>
      </c>
      <c r="F414" s="16">
        <v>40</v>
      </c>
    </row>
    <row r="415" spans="1:6" ht="31.5">
      <c r="A415" s="15" t="s">
        <v>4</v>
      </c>
      <c r="B415" s="23" t="s">
        <v>129</v>
      </c>
      <c r="C415" s="24" t="s">
        <v>1</v>
      </c>
      <c r="D415" s="25">
        <v>0</v>
      </c>
      <c r="E415" s="16">
        <v>40</v>
      </c>
      <c r="F415" s="16">
        <v>40</v>
      </c>
    </row>
    <row r="416" spans="1:6">
      <c r="A416" s="15" t="s">
        <v>93</v>
      </c>
      <c r="B416" s="23" t="s">
        <v>129</v>
      </c>
      <c r="C416" s="24" t="s">
        <v>1</v>
      </c>
      <c r="D416" s="25">
        <v>707</v>
      </c>
      <c r="E416" s="16">
        <v>40</v>
      </c>
      <c r="F416" s="16">
        <v>40</v>
      </c>
    </row>
    <row r="417" spans="1:6" ht="47.25">
      <c r="A417" s="15" t="s">
        <v>128</v>
      </c>
      <c r="B417" s="23" t="s">
        <v>127</v>
      </c>
      <c r="C417" s="24" t="s">
        <v>0</v>
      </c>
      <c r="D417" s="25">
        <v>0</v>
      </c>
      <c r="E417" s="16">
        <v>20</v>
      </c>
      <c r="F417" s="16">
        <v>20</v>
      </c>
    </row>
    <row r="418" spans="1:6" ht="31.5">
      <c r="A418" s="15" t="s">
        <v>4</v>
      </c>
      <c r="B418" s="23" t="s">
        <v>127</v>
      </c>
      <c r="C418" s="24" t="s">
        <v>1</v>
      </c>
      <c r="D418" s="25">
        <v>0</v>
      </c>
      <c r="E418" s="16">
        <v>20</v>
      </c>
      <c r="F418" s="16">
        <v>20</v>
      </c>
    </row>
    <row r="419" spans="1:6">
      <c r="A419" s="15" t="s">
        <v>93</v>
      </c>
      <c r="B419" s="23" t="s">
        <v>127</v>
      </c>
      <c r="C419" s="24" t="s">
        <v>1</v>
      </c>
      <c r="D419" s="25">
        <v>707</v>
      </c>
      <c r="E419" s="16">
        <v>20</v>
      </c>
      <c r="F419" s="16">
        <v>20</v>
      </c>
    </row>
    <row r="420" spans="1:6" ht="47.25">
      <c r="A420" s="15" t="s">
        <v>126</v>
      </c>
      <c r="B420" s="23" t="s">
        <v>125</v>
      </c>
      <c r="C420" s="24" t="s">
        <v>0</v>
      </c>
      <c r="D420" s="25">
        <v>0</v>
      </c>
      <c r="E420" s="16">
        <v>379</v>
      </c>
      <c r="F420" s="16">
        <v>379</v>
      </c>
    </row>
    <row r="421" spans="1:6" ht="31.5">
      <c r="A421" s="15" t="s">
        <v>124</v>
      </c>
      <c r="B421" s="23" t="s">
        <v>123</v>
      </c>
      <c r="C421" s="24" t="s">
        <v>0</v>
      </c>
      <c r="D421" s="25">
        <v>0</v>
      </c>
      <c r="E421" s="16">
        <v>294</v>
      </c>
      <c r="F421" s="16">
        <v>289</v>
      </c>
    </row>
    <row r="422" spans="1:6" ht="31.5">
      <c r="A422" s="15" t="s">
        <v>122</v>
      </c>
      <c r="B422" s="23" t="s">
        <v>121</v>
      </c>
      <c r="C422" s="24" t="s">
        <v>0</v>
      </c>
      <c r="D422" s="25">
        <v>0</v>
      </c>
      <c r="E422" s="16">
        <v>253</v>
      </c>
      <c r="F422" s="16">
        <v>263</v>
      </c>
    </row>
    <row r="423" spans="1:6" ht="31.5">
      <c r="A423" s="15" t="s">
        <v>4</v>
      </c>
      <c r="B423" s="23" t="s">
        <v>121</v>
      </c>
      <c r="C423" s="24" t="s">
        <v>1</v>
      </c>
      <c r="D423" s="25">
        <v>0</v>
      </c>
      <c r="E423" s="16">
        <v>253</v>
      </c>
      <c r="F423" s="16">
        <v>263</v>
      </c>
    </row>
    <row r="424" spans="1:6">
      <c r="A424" s="15" t="s">
        <v>109</v>
      </c>
      <c r="B424" s="23" t="s">
        <v>121</v>
      </c>
      <c r="C424" s="24" t="s">
        <v>1</v>
      </c>
      <c r="D424" s="25">
        <v>1101</v>
      </c>
      <c r="E424" s="16">
        <v>253</v>
      </c>
      <c r="F424" s="16">
        <v>263</v>
      </c>
    </row>
    <row r="425" spans="1:6" ht="47.25">
      <c r="A425" s="15" t="s">
        <v>120</v>
      </c>
      <c r="B425" s="23" t="s">
        <v>119</v>
      </c>
      <c r="C425" s="24" t="s">
        <v>0</v>
      </c>
      <c r="D425" s="25">
        <v>0</v>
      </c>
      <c r="E425" s="16">
        <v>6</v>
      </c>
      <c r="F425" s="16">
        <v>6</v>
      </c>
    </row>
    <row r="426" spans="1:6" ht="31.5">
      <c r="A426" s="15" t="s">
        <v>4</v>
      </c>
      <c r="B426" s="23" t="s">
        <v>119</v>
      </c>
      <c r="C426" s="24" t="s">
        <v>1</v>
      </c>
      <c r="D426" s="25">
        <v>0</v>
      </c>
      <c r="E426" s="16">
        <v>6</v>
      </c>
      <c r="F426" s="16">
        <v>6</v>
      </c>
    </row>
    <row r="427" spans="1:6">
      <c r="A427" s="15" t="s">
        <v>109</v>
      </c>
      <c r="B427" s="23" t="s">
        <v>119</v>
      </c>
      <c r="C427" s="24" t="s">
        <v>1</v>
      </c>
      <c r="D427" s="25">
        <v>1101</v>
      </c>
      <c r="E427" s="16">
        <v>6</v>
      </c>
      <c r="F427" s="16">
        <v>6</v>
      </c>
    </row>
    <row r="428" spans="1:6" ht="63">
      <c r="A428" s="15" t="s">
        <v>118</v>
      </c>
      <c r="B428" s="23" t="s">
        <v>117</v>
      </c>
      <c r="C428" s="24" t="s">
        <v>0</v>
      </c>
      <c r="D428" s="25">
        <v>0</v>
      </c>
      <c r="E428" s="16">
        <v>15</v>
      </c>
      <c r="F428" s="16">
        <v>20</v>
      </c>
    </row>
    <row r="429" spans="1:6" ht="31.5">
      <c r="A429" s="15" t="s">
        <v>4</v>
      </c>
      <c r="B429" s="23" t="s">
        <v>117</v>
      </c>
      <c r="C429" s="24" t="s">
        <v>1</v>
      </c>
      <c r="D429" s="25">
        <v>0</v>
      </c>
      <c r="E429" s="16">
        <v>15</v>
      </c>
      <c r="F429" s="16">
        <v>20</v>
      </c>
    </row>
    <row r="430" spans="1:6">
      <c r="A430" s="15" t="s">
        <v>109</v>
      </c>
      <c r="B430" s="23" t="s">
        <v>117</v>
      </c>
      <c r="C430" s="24" t="s">
        <v>1</v>
      </c>
      <c r="D430" s="25">
        <v>1101</v>
      </c>
      <c r="E430" s="16">
        <v>15</v>
      </c>
      <c r="F430" s="16">
        <v>20</v>
      </c>
    </row>
    <row r="431" spans="1:6" ht="47.25">
      <c r="A431" s="15" t="s">
        <v>116</v>
      </c>
      <c r="B431" s="23" t="s">
        <v>115</v>
      </c>
      <c r="C431" s="24" t="s">
        <v>0</v>
      </c>
      <c r="D431" s="25">
        <v>0</v>
      </c>
      <c r="E431" s="16">
        <v>20</v>
      </c>
      <c r="F431" s="16">
        <v>0</v>
      </c>
    </row>
    <row r="432" spans="1:6" ht="31.5">
      <c r="A432" s="15" t="s">
        <v>4</v>
      </c>
      <c r="B432" s="23" t="s">
        <v>115</v>
      </c>
      <c r="C432" s="24" t="s">
        <v>1</v>
      </c>
      <c r="D432" s="25">
        <v>0</v>
      </c>
      <c r="E432" s="16">
        <v>20</v>
      </c>
      <c r="F432" s="16">
        <v>0</v>
      </c>
    </row>
    <row r="433" spans="1:6" ht="31.5">
      <c r="A433" s="15" t="s">
        <v>70</v>
      </c>
      <c r="B433" s="23" t="s">
        <v>115</v>
      </c>
      <c r="C433" s="24" t="s">
        <v>1</v>
      </c>
      <c r="D433" s="25">
        <v>705</v>
      </c>
      <c r="E433" s="16">
        <v>20</v>
      </c>
      <c r="F433" s="16">
        <v>0</v>
      </c>
    </row>
    <row r="434" spans="1:6" ht="31.5">
      <c r="A434" s="15" t="s">
        <v>114</v>
      </c>
      <c r="B434" s="23" t="s">
        <v>113</v>
      </c>
      <c r="C434" s="24" t="s">
        <v>0</v>
      </c>
      <c r="D434" s="25">
        <v>0</v>
      </c>
      <c r="E434" s="16">
        <v>85</v>
      </c>
      <c r="F434" s="16">
        <v>90</v>
      </c>
    </row>
    <row r="435" spans="1:6" ht="31.5">
      <c r="A435" s="15" t="s">
        <v>112</v>
      </c>
      <c r="B435" s="23" t="s">
        <v>111</v>
      </c>
      <c r="C435" s="24" t="s">
        <v>0</v>
      </c>
      <c r="D435" s="25">
        <v>0</v>
      </c>
      <c r="E435" s="16">
        <v>75</v>
      </c>
      <c r="F435" s="16">
        <v>75</v>
      </c>
    </row>
    <row r="436" spans="1:6" ht="31.5">
      <c r="A436" s="15" t="s">
        <v>4</v>
      </c>
      <c r="B436" s="23" t="s">
        <v>111</v>
      </c>
      <c r="C436" s="24" t="s">
        <v>1</v>
      </c>
      <c r="D436" s="25">
        <v>0</v>
      </c>
      <c r="E436" s="16">
        <v>75</v>
      </c>
      <c r="F436" s="16">
        <v>75</v>
      </c>
    </row>
    <row r="437" spans="1:6">
      <c r="A437" s="15" t="s">
        <v>109</v>
      </c>
      <c r="B437" s="23" t="s">
        <v>111</v>
      </c>
      <c r="C437" s="24" t="s">
        <v>1</v>
      </c>
      <c r="D437" s="25">
        <v>1101</v>
      </c>
      <c r="E437" s="16">
        <v>75</v>
      </c>
      <c r="F437" s="16">
        <v>75</v>
      </c>
    </row>
    <row r="438" spans="1:6" ht="31.5">
      <c r="A438" s="15" t="s">
        <v>110</v>
      </c>
      <c r="B438" s="23" t="s">
        <v>108</v>
      </c>
      <c r="C438" s="24" t="s">
        <v>0</v>
      </c>
      <c r="D438" s="25">
        <v>0</v>
      </c>
      <c r="E438" s="16">
        <v>10</v>
      </c>
      <c r="F438" s="16">
        <v>15</v>
      </c>
    </row>
    <row r="439" spans="1:6" ht="31.5">
      <c r="A439" s="15" t="s">
        <v>4</v>
      </c>
      <c r="B439" s="23" t="s">
        <v>108</v>
      </c>
      <c r="C439" s="24" t="s">
        <v>1</v>
      </c>
      <c r="D439" s="25">
        <v>0</v>
      </c>
      <c r="E439" s="16">
        <v>10</v>
      </c>
      <c r="F439" s="16">
        <v>15</v>
      </c>
    </row>
    <row r="440" spans="1:6">
      <c r="A440" s="15" t="s">
        <v>109</v>
      </c>
      <c r="B440" s="23" t="s">
        <v>108</v>
      </c>
      <c r="C440" s="24" t="s">
        <v>1</v>
      </c>
      <c r="D440" s="25">
        <v>1101</v>
      </c>
      <c r="E440" s="16">
        <v>10</v>
      </c>
      <c r="F440" s="16">
        <v>15</v>
      </c>
    </row>
    <row r="441" spans="1:6" ht="31.5">
      <c r="A441" s="15" t="s">
        <v>107</v>
      </c>
      <c r="B441" s="23" t="s">
        <v>106</v>
      </c>
      <c r="C441" s="24" t="s">
        <v>0</v>
      </c>
      <c r="D441" s="25">
        <v>0</v>
      </c>
      <c r="E441" s="16">
        <v>400</v>
      </c>
      <c r="F441" s="16">
        <v>400</v>
      </c>
    </row>
    <row r="442" spans="1:6" ht="47.25">
      <c r="A442" s="15" t="s">
        <v>105</v>
      </c>
      <c r="B442" s="23" t="s">
        <v>104</v>
      </c>
      <c r="C442" s="24" t="s">
        <v>0</v>
      </c>
      <c r="D442" s="25">
        <v>0</v>
      </c>
      <c r="E442" s="16">
        <v>400</v>
      </c>
      <c r="F442" s="16">
        <v>400</v>
      </c>
    </row>
    <row r="443" spans="1:6" ht="63">
      <c r="A443" s="15" t="s">
        <v>103</v>
      </c>
      <c r="B443" s="23" t="s">
        <v>102</v>
      </c>
      <c r="C443" s="24" t="s">
        <v>0</v>
      </c>
      <c r="D443" s="25">
        <v>0</v>
      </c>
      <c r="E443" s="16">
        <v>25</v>
      </c>
      <c r="F443" s="16">
        <v>25</v>
      </c>
    </row>
    <row r="444" spans="1:6">
      <c r="A444" s="15" t="s">
        <v>86</v>
      </c>
      <c r="B444" s="23" t="s">
        <v>102</v>
      </c>
      <c r="C444" s="24" t="s">
        <v>84</v>
      </c>
      <c r="D444" s="25">
        <v>0</v>
      </c>
      <c r="E444" s="16">
        <v>25</v>
      </c>
      <c r="F444" s="16">
        <v>25</v>
      </c>
    </row>
    <row r="445" spans="1:6">
      <c r="A445" s="15" t="s">
        <v>100</v>
      </c>
      <c r="B445" s="23" t="s">
        <v>102</v>
      </c>
      <c r="C445" s="24" t="s">
        <v>84</v>
      </c>
      <c r="D445" s="25">
        <v>1003</v>
      </c>
      <c r="E445" s="16">
        <v>25</v>
      </c>
      <c r="F445" s="16">
        <v>25</v>
      </c>
    </row>
    <row r="446" spans="1:6">
      <c r="A446" s="15" t="s">
        <v>101</v>
      </c>
      <c r="B446" s="23" t="s">
        <v>99</v>
      </c>
      <c r="C446" s="24" t="s">
        <v>0</v>
      </c>
      <c r="D446" s="25">
        <v>0</v>
      </c>
      <c r="E446" s="16">
        <v>375</v>
      </c>
      <c r="F446" s="16">
        <v>375</v>
      </c>
    </row>
    <row r="447" spans="1:6">
      <c r="A447" s="15" t="s">
        <v>86</v>
      </c>
      <c r="B447" s="23" t="s">
        <v>99</v>
      </c>
      <c r="C447" s="24" t="s">
        <v>84</v>
      </c>
      <c r="D447" s="25">
        <v>0</v>
      </c>
      <c r="E447" s="16">
        <v>375</v>
      </c>
      <c r="F447" s="16">
        <v>375</v>
      </c>
    </row>
    <row r="448" spans="1:6">
      <c r="A448" s="15" t="s">
        <v>100</v>
      </c>
      <c r="B448" s="23" t="s">
        <v>99</v>
      </c>
      <c r="C448" s="24" t="s">
        <v>84</v>
      </c>
      <c r="D448" s="25">
        <v>1003</v>
      </c>
      <c r="E448" s="16">
        <v>375</v>
      </c>
      <c r="F448" s="16">
        <v>375</v>
      </c>
    </row>
    <row r="449" spans="1:6" ht="78.75">
      <c r="A449" s="15" t="s">
        <v>98</v>
      </c>
      <c r="B449" s="23" t="s">
        <v>97</v>
      </c>
      <c r="C449" s="24" t="s">
        <v>0</v>
      </c>
      <c r="D449" s="25">
        <v>0</v>
      </c>
      <c r="E449" s="16">
        <v>64</v>
      </c>
      <c r="F449" s="16">
        <v>64</v>
      </c>
    </row>
    <row r="450" spans="1:6" ht="47.25">
      <c r="A450" s="15" t="s">
        <v>96</v>
      </c>
      <c r="B450" s="23" t="s">
        <v>95</v>
      </c>
      <c r="C450" s="24" t="s">
        <v>0</v>
      </c>
      <c r="D450" s="25">
        <v>0</v>
      </c>
      <c r="E450" s="16">
        <v>64</v>
      </c>
      <c r="F450" s="16">
        <v>64</v>
      </c>
    </row>
    <row r="451" spans="1:6" ht="31.5">
      <c r="A451" s="15" t="s">
        <v>94</v>
      </c>
      <c r="B451" s="23" t="s">
        <v>92</v>
      </c>
      <c r="C451" s="24" t="s">
        <v>0</v>
      </c>
      <c r="D451" s="25">
        <v>0</v>
      </c>
      <c r="E451" s="16">
        <v>64</v>
      </c>
      <c r="F451" s="16">
        <v>64</v>
      </c>
    </row>
    <row r="452" spans="1:6" ht="31.5">
      <c r="A452" s="15" t="s">
        <v>4</v>
      </c>
      <c r="B452" s="23" t="s">
        <v>92</v>
      </c>
      <c r="C452" s="24" t="s">
        <v>1</v>
      </c>
      <c r="D452" s="25">
        <v>0</v>
      </c>
      <c r="E452" s="16">
        <v>64</v>
      </c>
      <c r="F452" s="16">
        <v>64</v>
      </c>
    </row>
    <row r="453" spans="1:6">
      <c r="A453" s="15" t="s">
        <v>93</v>
      </c>
      <c r="B453" s="23" t="s">
        <v>92</v>
      </c>
      <c r="C453" s="24" t="s">
        <v>1</v>
      </c>
      <c r="D453" s="25">
        <v>707</v>
      </c>
      <c r="E453" s="16">
        <v>64</v>
      </c>
      <c r="F453" s="16">
        <v>64</v>
      </c>
    </row>
    <row r="454" spans="1:6" s="17" customFormat="1" ht="47.25">
      <c r="A454" s="13" t="s">
        <v>91</v>
      </c>
      <c r="B454" s="20" t="s">
        <v>90</v>
      </c>
      <c r="C454" s="21" t="s">
        <v>0</v>
      </c>
      <c r="D454" s="22">
        <v>0</v>
      </c>
      <c r="E454" s="14">
        <v>70</v>
      </c>
      <c r="F454" s="14">
        <v>70</v>
      </c>
    </row>
    <row r="455" spans="1:6" ht="47.25">
      <c r="A455" s="15" t="s">
        <v>89</v>
      </c>
      <c r="B455" s="23" t="s">
        <v>88</v>
      </c>
      <c r="C455" s="24" t="s">
        <v>0</v>
      </c>
      <c r="D455" s="25">
        <v>0</v>
      </c>
      <c r="E455" s="16">
        <v>70</v>
      </c>
      <c r="F455" s="16">
        <v>70</v>
      </c>
    </row>
    <row r="456" spans="1:6" ht="63">
      <c r="A456" s="15" t="s">
        <v>87</v>
      </c>
      <c r="B456" s="23" t="s">
        <v>85</v>
      </c>
      <c r="C456" s="24" t="s">
        <v>0</v>
      </c>
      <c r="D456" s="25">
        <v>0</v>
      </c>
      <c r="E456" s="16">
        <v>50</v>
      </c>
      <c r="F456" s="16">
        <v>50</v>
      </c>
    </row>
    <row r="457" spans="1:6">
      <c r="A457" s="15" t="s">
        <v>86</v>
      </c>
      <c r="B457" s="23" t="s">
        <v>85</v>
      </c>
      <c r="C457" s="24" t="s">
        <v>84</v>
      </c>
      <c r="D457" s="25">
        <v>0</v>
      </c>
      <c r="E457" s="16">
        <v>50</v>
      </c>
      <c r="F457" s="16">
        <v>50</v>
      </c>
    </row>
    <row r="458" spans="1:6">
      <c r="A458" s="15" t="s">
        <v>82</v>
      </c>
      <c r="B458" s="23" t="s">
        <v>85</v>
      </c>
      <c r="C458" s="24" t="s">
        <v>84</v>
      </c>
      <c r="D458" s="25">
        <v>909</v>
      </c>
      <c r="E458" s="16">
        <v>50</v>
      </c>
      <c r="F458" s="16">
        <v>50</v>
      </c>
    </row>
    <row r="459" spans="1:6" ht="47.25">
      <c r="A459" s="15" t="s">
        <v>83</v>
      </c>
      <c r="B459" s="23" t="s">
        <v>81</v>
      </c>
      <c r="C459" s="24" t="s">
        <v>0</v>
      </c>
      <c r="D459" s="25">
        <v>0</v>
      </c>
      <c r="E459" s="16">
        <v>20</v>
      </c>
      <c r="F459" s="16">
        <v>20</v>
      </c>
    </row>
    <row r="460" spans="1:6" ht="31.5">
      <c r="A460" s="15" t="s">
        <v>4</v>
      </c>
      <c r="B460" s="23" t="s">
        <v>81</v>
      </c>
      <c r="C460" s="24" t="s">
        <v>1</v>
      </c>
      <c r="D460" s="25">
        <v>0</v>
      </c>
      <c r="E460" s="16">
        <v>20</v>
      </c>
      <c r="F460" s="16">
        <v>20</v>
      </c>
    </row>
    <row r="461" spans="1:6">
      <c r="A461" s="15" t="s">
        <v>82</v>
      </c>
      <c r="B461" s="23" t="s">
        <v>81</v>
      </c>
      <c r="C461" s="24" t="s">
        <v>1</v>
      </c>
      <c r="D461" s="25">
        <v>909</v>
      </c>
      <c r="E461" s="16">
        <v>20</v>
      </c>
      <c r="F461" s="16">
        <v>20</v>
      </c>
    </row>
    <row r="462" spans="1:6" s="17" customFormat="1" ht="47.25">
      <c r="A462" s="13" t="s">
        <v>80</v>
      </c>
      <c r="B462" s="20" t="s">
        <v>79</v>
      </c>
      <c r="C462" s="21" t="s">
        <v>0</v>
      </c>
      <c r="D462" s="22">
        <v>0</v>
      </c>
      <c r="E462" s="14">
        <v>315</v>
      </c>
      <c r="F462" s="14">
        <v>332.1</v>
      </c>
    </row>
    <row r="463" spans="1:6" ht="47.45" customHeight="1">
      <c r="A463" s="15" t="s">
        <v>78</v>
      </c>
      <c r="B463" s="23" t="s">
        <v>77</v>
      </c>
      <c r="C463" s="24" t="s">
        <v>0</v>
      </c>
      <c r="D463" s="25">
        <v>0</v>
      </c>
      <c r="E463" s="16">
        <v>215</v>
      </c>
      <c r="F463" s="16">
        <v>232.1</v>
      </c>
    </row>
    <row r="464" spans="1:6" ht="78.75">
      <c r="A464" s="15" t="s">
        <v>76</v>
      </c>
      <c r="B464" s="23" t="s">
        <v>75</v>
      </c>
      <c r="C464" s="24" t="s">
        <v>0</v>
      </c>
      <c r="D464" s="25">
        <v>0</v>
      </c>
      <c r="E464" s="16">
        <v>210</v>
      </c>
      <c r="F464" s="16">
        <v>227.1</v>
      </c>
    </row>
    <row r="465" spans="1:6" ht="47.25">
      <c r="A465" s="15" t="s">
        <v>71</v>
      </c>
      <c r="B465" s="23" t="s">
        <v>68</v>
      </c>
      <c r="C465" s="24" t="s">
        <v>0</v>
      </c>
      <c r="D465" s="25">
        <v>0</v>
      </c>
      <c r="E465" s="16">
        <v>210</v>
      </c>
      <c r="F465" s="16">
        <v>227.1</v>
      </c>
    </row>
    <row r="466" spans="1:6" ht="31.5">
      <c r="A466" s="15" t="s">
        <v>4</v>
      </c>
      <c r="B466" s="23" t="s">
        <v>68</v>
      </c>
      <c r="C466" s="24" t="s">
        <v>1</v>
      </c>
      <c r="D466" s="25">
        <v>0</v>
      </c>
      <c r="E466" s="16">
        <v>210</v>
      </c>
      <c r="F466" s="16">
        <v>227.1</v>
      </c>
    </row>
    <row r="467" spans="1:6" ht="31.5">
      <c r="A467" s="15" t="s">
        <v>70</v>
      </c>
      <c r="B467" s="23" t="s">
        <v>68</v>
      </c>
      <c r="C467" s="24" t="s">
        <v>1</v>
      </c>
      <c r="D467" s="25">
        <v>705</v>
      </c>
      <c r="E467" s="16">
        <v>0</v>
      </c>
      <c r="F467" s="16">
        <v>24.9</v>
      </c>
    </row>
    <row r="468" spans="1:6">
      <c r="A468" s="15" t="s">
        <v>69</v>
      </c>
      <c r="B468" s="23" t="s">
        <v>68</v>
      </c>
      <c r="C468" s="24" t="s">
        <v>1</v>
      </c>
      <c r="D468" s="25">
        <v>801</v>
      </c>
      <c r="E468" s="16">
        <v>210</v>
      </c>
      <c r="F468" s="16">
        <v>202.2</v>
      </c>
    </row>
    <row r="469" spans="1:6" ht="78.75">
      <c r="A469" s="15" t="s">
        <v>63</v>
      </c>
      <c r="B469" s="23" t="s">
        <v>62</v>
      </c>
      <c r="C469" s="24" t="s">
        <v>0</v>
      </c>
      <c r="D469" s="25">
        <v>0</v>
      </c>
      <c r="E469" s="16">
        <v>5</v>
      </c>
      <c r="F469" s="16">
        <v>5</v>
      </c>
    </row>
    <row r="470" spans="1:6" ht="31.5">
      <c r="A470" s="15" t="s">
        <v>61</v>
      </c>
      <c r="B470" s="23" t="s">
        <v>60</v>
      </c>
      <c r="C470" s="24" t="s">
        <v>0</v>
      </c>
      <c r="D470" s="25">
        <v>0</v>
      </c>
      <c r="E470" s="16">
        <v>5</v>
      </c>
      <c r="F470" s="16">
        <v>5</v>
      </c>
    </row>
    <row r="471" spans="1:6" ht="31.5">
      <c r="A471" s="15" t="s">
        <v>4</v>
      </c>
      <c r="B471" s="23" t="s">
        <v>60</v>
      </c>
      <c r="C471" s="24" t="s">
        <v>1</v>
      </c>
      <c r="D471" s="25">
        <v>0</v>
      </c>
      <c r="E471" s="16">
        <v>5</v>
      </c>
      <c r="F471" s="16">
        <v>5</v>
      </c>
    </row>
    <row r="472" spans="1:6">
      <c r="A472" s="15" t="s">
        <v>44</v>
      </c>
      <c r="B472" s="23" t="s">
        <v>60</v>
      </c>
      <c r="C472" s="24" t="s">
        <v>1</v>
      </c>
      <c r="D472" s="25">
        <v>1006</v>
      </c>
      <c r="E472" s="16">
        <v>5</v>
      </c>
      <c r="F472" s="16">
        <v>5</v>
      </c>
    </row>
    <row r="473" spans="1:6" ht="47.25">
      <c r="A473" s="15" t="s">
        <v>59</v>
      </c>
      <c r="B473" s="23" t="s">
        <v>58</v>
      </c>
      <c r="C473" s="24" t="s">
        <v>0</v>
      </c>
      <c r="D473" s="25">
        <v>0</v>
      </c>
      <c r="E473" s="16">
        <v>100</v>
      </c>
      <c r="F473" s="16">
        <v>100</v>
      </c>
    </row>
    <row r="474" spans="1:6" ht="47.25">
      <c r="A474" s="15" t="s">
        <v>57</v>
      </c>
      <c r="B474" s="23" t="s">
        <v>56</v>
      </c>
      <c r="C474" s="24" t="s">
        <v>0</v>
      </c>
      <c r="D474" s="25">
        <v>0</v>
      </c>
      <c r="E474" s="16">
        <v>100</v>
      </c>
      <c r="F474" s="16">
        <v>100</v>
      </c>
    </row>
    <row r="475" spans="1:6" ht="31.5">
      <c r="A475" s="15" t="s">
        <v>55</v>
      </c>
      <c r="B475" s="23" t="s">
        <v>54</v>
      </c>
      <c r="C475" s="24" t="s">
        <v>0</v>
      </c>
      <c r="D475" s="25">
        <v>0</v>
      </c>
      <c r="E475" s="16">
        <v>5</v>
      </c>
      <c r="F475" s="16">
        <v>5</v>
      </c>
    </row>
    <row r="476" spans="1:6" ht="31.5">
      <c r="A476" s="15" t="s">
        <v>4</v>
      </c>
      <c r="B476" s="23" t="s">
        <v>54</v>
      </c>
      <c r="C476" s="24" t="s">
        <v>1</v>
      </c>
      <c r="D476" s="25">
        <v>0</v>
      </c>
      <c r="E476" s="16">
        <v>5</v>
      </c>
      <c r="F476" s="16">
        <v>5</v>
      </c>
    </row>
    <row r="477" spans="1:6">
      <c r="A477" s="15" t="s">
        <v>44</v>
      </c>
      <c r="B477" s="23" t="s">
        <v>54</v>
      </c>
      <c r="C477" s="24" t="s">
        <v>1</v>
      </c>
      <c r="D477" s="25">
        <v>1006</v>
      </c>
      <c r="E477" s="16">
        <v>5</v>
      </c>
      <c r="F477" s="16">
        <v>5</v>
      </c>
    </row>
    <row r="478" spans="1:6" ht="31.5">
      <c r="A478" s="15" t="s">
        <v>53</v>
      </c>
      <c r="B478" s="23" t="s">
        <v>52</v>
      </c>
      <c r="C478" s="24" t="s">
        <v>0</v>
      </c>
      <c r="D478" s="25">
        <v>0</v>
      </c>
      <c r="E478" s="16">
        <v>13</v>
      </c>
      <c r="F478" s="16">
        <v>13</v>
      </c>
    </row>
    <row r="479" spans="1:6" ht="31.5">
      <c r="A479" s="15" t="s">
        <v>4</v>
      </c>
      <c r="B479" s="23" t="s">
        <v>52</v>
      </c>
      <c r="C479" s="24" t="s">
        <v>1</v>
      </c>
      <c r="D479" s="25">
        <v>0</v>
      </c>
      <c r="E479" s="16">
        <v>13</v>
      </c>
      <c r="F479" s="16">
        <v>13</v>
      </c>
    </row>
    <row r="480" spans="1:6">
      <c r="A480" s="15" t="s">
        <v>44</v>
      </c>
      <c r="B480" s="23" t="s">
        <v>52</v>
      </c>
      <c r="C480" s="24" t="s">
        <v>1</v>
      </c>
      <c r="D480" s="25">
        <v>1006</v>
      </c>
      <c r="E480" s="16">
        <v>13</v>
      </c>
      <c r="F480" s="16">
        <v>13</v>
      </c>
    </row>
    <row r="481" spans="1:6" ht="31.5">
      <c r="A481" s="15" t="s">
        <v>51</v>
      </c>
      <c r="B481" s="23" t="s">
        <v>50</v>
      </c>
      <c r="C481" s="24" t="s">
        <v>0</v>
      </c>
      <c r="D481" s="25">
        <v>0</v>
      </c>
      <c r="E481" s="16">
        <v>30</v>
      </c>
      <c r="F481" s="16">
        <v>30</v>
      </c>
    </row>
    <row r="482" spans="1:6" ht="31.5">
      <c r="A482" s="15" t="s">
        <v>4</v>
      </c>
      <c r="B482" s="23" t="s">
        <v>50</v>
      </c>
      <c r="C482" s="24" t="s">
        <v>1</v>
      </c>
      <c r="D482" s="25">
        <v>0</v>
      </c>
      <c r="E482" s="16">
        <v>30</v>
      </c>
      <c r="F482" s="16">
        <v>30</v>
      </c>
    </row>
    <row r="483" spans="1:6">
      <c r="A483" s="15" t="s">
        <v>44</v>
      </c>
      <c r="B483" s="23" t="s">
        <v>50</v>
      </c>
      <c r="C483" s="24" t="s">
        <v>1</v>
      </c>
      <c r="D483" s="25">
        <v>1006</v>
      </c>
      <c r="E483" s="16">
        <v>30</v>
      </c>
      <c r="F483" s="16">
        <v>30</v>
      </c>
    </row>
    <row r="484" spans="1:6" ht="31.5">
      <c r="A484" s="15" t="s">
        <v>49</v>
      </c>
      <c r="B484" s="23" t="s">
        <v>48</v>
      </c>
      <c r="C484" s="24" t="s">
        <v>0</v>
      </c>
      <c r="D484" s="25">
        <v>0</v>
      </c>
      <c r="E484" s="16">
        <v>39</v>
      </c>
      <c r="F484" s="16">
        <v>39</v>
      </c>
    </row>
    <row r="485" spans="1:6" ht="31.5">
      <c r="A485" s="15" t="s">
        <v>4</v>
      </c>
      <c r="B485" s="23" t="s">
        <v>48</v>
      </c>
      <c r="C485" s="24" t="s">
        <v>1</v>
      </c>
      <c r="D485" s="25">
        <v>0</v>
      </c>
      <c r="E485" s="16">
        <v>39</v>
      </c>
      <c r="F485" s="16">
        <v>39</v>
      </c>
    </row>
    <row r="486" spans="1:6">
      <c r="A486" s="15" t="s">
        <v>44</v>
      </c>
      <c r="B486" s="23" t="s">
        <v>48</v>
      </c>
      <c r="C486" s="24" t="s">
        <v>1</v>
      </c>
      <c r="D486" s="25">
        <v>1006</v>
      </c>
      <c r="E486" s="16">
        <v>39</v>
      </c>
      <c r="F486" s="16">
        <v>39</v>
      </c>
    </row>
    <row r="487" spans="1:6" ht="31.5">
      <c r="A487" s="15" t="s">
        <v>47</v>
      </c>
      <c r="B487" s="23" t="s">
        <v>46</v>
      </c>
      <c r="C487" s="24" t="s">
        <v>0</v>
      </c>
      <c r="D487" s="25">
        <v>0</v>
      </c>
      <c r="E487" s="16">
        <v>2</v>
      </c>
      <c r="F487" s="16">
        <v>2</v>
      </c>
    </row>
    <row r="488" spans="1:6" ht="31.5">
      <c r="A488" s="15" t="s">
        <v>4</v>
      </c>
      <c r="B488" s="23" t="s">
        <v>46</v>
      </c>
      <c r="C488" s="24" t="s">
        <v>1</v>
      </c>
      <c r="D488" s="25">
        <v>0</v>
      </c>
      <c r="E488" s="16">
        <v>2</v>
      </c>
      <c r="F488" s="16">
        <v>2</v>
      </c>
    </row>
    <row r="489" spans="1:6">
      <c r="A489" s="15" t="s">
        <v>44</v>
      </c>
      <c r="B489" s="23" t="s">
        <v>46</v>
      </c>
      <c r="C489" s="24" t="s">
        <v>1</v>
      </c>
      <c r="D489" s="25">
        <v>1006</v>
      </c>
      <c r="E489" s="16">
        <v>2</v>
      </c>
      <c r="F489" s="16">
        <v>2</v>
      </c>
    </row>
    <row r="490" spans="1:6">
      <c r="A490" s="15" t="s">
        <v>45</v>
      </c>
      <c r="B490" s="23" t="s">
        <v>43</v>
      </c>
      <c r="C490" s="24" t="s">
        <v>0</v>
      </c>
      <c r="D490" s="25">
        <v>0</v>
      </c>
      <c r="E490" s="16">
        <v>11</v>
      </c>
      <c r="F490" s="16">
        <v>11</v>
      </c>
    </row>
    <row r="491" spans="1:6" ht="31.5">
      <c r="A491" s="15" t="s">
        <v>4</v>
      </c>
      <c r="B491" s="23" t="s">
        <v>43</v>
      </c>
      <c r="C491" s="24" t="s">
        <v>1</v>
      </c>
      <c r="D491" s="25">
        <v>0</v>
      </c>
      <c r="E491" s="16">
        <v>11</v>
      </c>
      <c r="F491" s="16">
        <v>11</v>
      </c>
    </row>
    <row r="492" spans="1:6">
      <c r="A492" s="15" t="s">
        <v>44</v>
      </c>
      <c r="B492" s="23" t="s">
        <v>43</v>
      </c>
      <c r="C492" s="24" t="s">
        <v>1</v>
      </c>
      <c r="D492" s="25">
        <v>1006</v>
      </c>
      <c r="E492" s="16">
        <v>11</v>
      </c>
      <c r="F492" s="16">
        <v>11</v>
      </c>
    </row>
    <row r="493" spans="1:6">
      <c r="A493" s="15" t="s">
        <v>42</v>
      </c>
      <c r="B493" s="23" t="s">
        <v>41</v>
      </c>
      <c r="C493" s="24" t="s">
        <v>0</v>
      </c>
      <c r="D493" s="25">
        <v>0</v>
      </c>
      <c r="E493" s="16">
        <v>4811.3999999999996</v>
      </c>
      <c r="F493" s="16">
        <v>2454.6999999999998</v>
      </c>
    </row>
    <row r="494" spans="1:6" ht="31.5">
      <c r="A494" s="15" t="s">
        <v>40</v>
      </c>
      <c r="B494" s="23" t="s">
        <v>39</v>
      </c>
      <c r="C494" s="24" t="s">
        <v>0</v>
      </c>
      <c r="D494" s="25">
        <v>0</v>
      </c>
      <c r="E494" s="16">
        <v>935.1</v>
      </c>
      <c r="F494" s="16">
        <v>904.3</v>
      </c>
    </row>
    <row r="495" spans="1:6" ht="31.5">
      <c r="A495" s="15" t="s">
        <v>38</v>
      </c>
      <c r="B495" s="23" t="s">
        <v>37</v>
      </c>
      <c r="C495" s="24" t="s">
        <v>0</v>
      </c>
      <c r="D495" s="25">
        <v>0</v>
      </c>
      <c r="E495" s="16">
        <v>681.6</v>
      </c>
      <c r="F495" s="16">
        <v>659.1</v>
      </c>
    </row>
    <row r="496" spans="1:6" ht="31.5">
      <c r="A496" s="15" t="s">
        <v>24</v>
      </c>
      <c r="B496" s="23" t="s">
        <v>36</v>
      </c>
      <c r="C496" s="24" t="s">
        <v>0</v>
      </c>
      <c r="D496" s="25">
        <v>0</v>
      </c>
      <c r="E496" s="16">
        <v>681.6</v>
      </c>
      <c r="F496" s="16">
        <v>659.1</v>
      </c>
    </row>
    <row r="497" spans="1:6" ht="78.75">
      <c r="A497" s="15" t="s">
        <v>23</v>
      </c>
      <c r="B497" s="23" t="s">
        <v>36</v>
      </c>
      <c r="C497" s="24" t="s">
        <v>22</v>
      </c>
      <c r="D497" s="25">
        <v>0</v>
      </c>
      <c r="E497" s="16">
        <v>681.6</v>
      </c>
      <c r="F497" s="16">
        <v>659.1</v>
      </c>
    </row>
    <row r="498" spans="1:6" ht="63">
      <c r="A498" s="15" t="s">
        <v>33</v>
      </c>
      <c r="B498" s="23" t="s">
        <v>36</v>
      </c>
      <c r="C498" s="24" t="s">
        <v>22</v>
      </c>
      <c r="D498" s="25">
        <v>103</v>
      </c>
      <c r="E498" s="16">
        <v>681.6</v>
      </c>
      <c r="F498" s="16">
        <v>659.1</v>
      </c>
    </row>
    <row r="499" spans="1:6" ht="31.5">
      <c r="A499" s="15" t="s">
        <v>35</v>
      </c>
      <c r="B499" s="23" t="s">
        <v>34</v>
      </c>
      <c r="C499" s="24" t="s">
        <v>0</v>
      </c>
      <c r="D499" s="25">
        <v>0</v>
      </c>
      <c r="E499" s="16">
        <v>253.5</v>
      </c>
      <c r="F499" s="16">
        <v>245.2</v>
      </c>
    </row>
    <row r="500" spans="1:6" ht="31.5">
      <c r="A500" s="15" t="s">
        <v>24</v>
      </c>
      <c r="B500" s="23" t="s">
        <v>32</v>
      </c>
      <c r="C500" s="24" t="s">
        <v>0</v>
      </c>
      <c r="D500" s="25">
        <v>0</v>
      </c>
      <c r="E500" s="16">
        <v>253.5</v>
      </c>
      <c r="F500" s="16">
        <v>245.2</v>
      </c>
    </row>
    <row r="501" spans="1:6" ht="78.75">
      <c r="A501" s="15" t="s">
        <v>23</v>
      </c>
      <c r="B501" s="23" t="s">
        <v>32</v>
      </c>
      <c r="C501" s="24" t="s">
        <v>22</v>
      </c>
      <c r="D501" s="25">
        <v>0</v>
      </c>
      <c r="E501" s="16">
        <v>248.6</v>
      </c>
      <c r="F501" s="16">
        <v>240.3</v>
      </c>
    </row>
    <row r="502" spans="1:6" ht="63">
      <c r="A502" s="15" t="s">
        <v>33</v>
      </c>
      <c r="B502" s="23" t="s">
        <v>32</v>
      </c>
      <c r="C502" s="24" t="s">
        <v>22</v>
      </c>
      <c r="D502" s="25">
        <v>103</v>
      </c>
      <c r="E502" s="16">
        <v>248.6</v>
      </c>
      <c r="F502" s="16">
        <v>240.3</v>
      </c>
    </row>
    <row r="503" spans="1:6" ht="31.5">
      <c r="A503" s="15" t="s">
        <v>4</v>
      </c>
      <c r="B503" s="23" t="s">
        <v>32</v>
      </c>
      <c r="C503" s="24" t="s">
        <v>1</v>
      </c>
      <c r="D503" s="25">
        <v>0</v>
      </c>
      <c r="E503" s="16">
        <v>4.9000000000000004</v>
      </c>
      <c r="F503" s="16">
        <v>4.9000000000000004</v>
      </c>
    </row>
    <row r="504" spans="1:6" ht="63">
      <c r="A504" s="15" t="s">
        <v>33</v>
      </c>
      <c r="B504" s="23" t="s">
        <v>32</v>
      </c>
      <c r="C504" s="24" t="s">
        <v>1</v>
      </c>
      <c r="D504" s="25">
        <v>103</v>
      </c>
      <c r="E504" s="16">
        <v>4.9000000000000004</v>
      </c>
      <c r="F504" s="16">
        <v>4.9000000000000004</v>
      </c>
    </row>
    <row r="505" spans="1:6" ht="47.25">
      <c r="A505" s="15" t="s">
        <v>31</v>
      </c>
      <c r="B505" s="23" t="s">
        <v>30</v>
      </c>
      <c r="C505" s="24" t="s">
        <v>0</v>
      </c>
      <c r="D505" s="25">
        <v>0</v>
      </c>
      <c r="E505" s="16">
        <v>1208</v>
      </c>
      <c r="F505" s="16">
        <v>1182.0999999999999</v>
      </c>
    </row>
    <row r="506" spans="1:6" ht="31.5">
      <c r="A506" s="15" t="s">
        <v>29</v>
      </c>
      <c r="B506" s="23" t="s">
        <v>28</v>
      </c>
      <c r="C506" s="24" t="s">
        <v>0</v>
      </c>
      <c r="D506" s="25">
        <v>0</v>
      </c>
      <c r="E506" s="16">
        <v>755.4</v>
      </c>
      <c r="F506" s="16">
        <v>730.4</v>
      </c>
    </row>
    <row r="507" spans="1:6" ht="31.5">
      <c r="A507" s="15" t="s">
        <v>24</v>
      </c>
      <c r="B507" s="23" t="s">
        <v>27</v>
      </c>
      <c r="C507" s="24" t="s">
        <v>0</v>
      </c>
      <c r="D507" s="25">
        <v>0</v>
      </c>
      <c r="E507" s="16">
        <v>755.4</v>
      </c>
      <c r="F507" s="16">
        <v>730.4</v>
      </c>
    </row>
    <row r="508" spans="1:6" ht="78.75">
      <c r="A508" s="15" t="s">
        <v>23</v>
      </c>
      <c r="B508" s="23" t="s">
        <v>27</v>
      </c>
      <c r="C508" s="24" t="s">
        <v>22</v>
      </c>
      <c r="D508" s="25">
        <v>0</v>
      </c>
      <c r="E508" s="16">
        <v>755.4</v>
      </c>
      <c r="F508" s="16">
        <v>730.4</v>
      </c>
    </row>
    <row r="509" spans="1:6" ht="47.25">
      <c r="A509" s="15" t="s">
        <v>21</v>
      </c>
      <c r="B509" s="23" t="s">
        <v>27</v>
      </c>
      <c r="C509" s="24" t="s">
        <v>22</v>
      </c>
      <c r="D509" s="25">
        <v>106</v>
      </c>
      <c r="E509" s="16">
        <v>755.4</v>
      </c>
      <c r="F509" s="16">
        <v>730.4</v>
      </c>
    </row>
    <row r="510" spans="1:6" ht="31.5">
      <c r="A510" s="15" t="s">
        <v>26</v>
      </c>
      <c r="B510" s="23" t="s">
        <v>25</v>
      </c>
      <c r="C510" s="24" t="s">
        <v>0</v>
      </c>
      <c r="D510" s="25">
        <v>0</v>
      </c>
      <c r="E510" s="16">
        <v>452.6</v>
      </c>
      <c r="F510" s="16">
        <v>451.7</v>
      </c>
    </row>
    <row r="511" spans="1:6" ht="31.5">
      <c r="A511" s="15" t="s">
        <v>24</v>
      </c>
      <c r="B511" s="23" t="s">
        <v>20</v>
      </c>
      <c r="C511" s="24" t="s">
        <v>0</v>
      </c>
      <c r="D511" s="25">
        <v>0</v>
      </c>
      <c r="E511" s="16">
        <v>452.6</v>
      </c>
      <c r="F511" s="16">
        <v>451.7</v>
      </c>
    </row>
    <row r="512" spans="1:6" ht="78.75">
      <c r="A512" s="15" t="s">
        <v>23</v>
      </c>
      <c r="B512" s="23" t="s">
        <v>20</v>
      </c>
      <c r="C512" s="24" t="s">
        <v>22</v>
      </c>
      <c r="D512" s="25">
        <v>0</v>
      </c>
      <c r="E512" s="16">
        <v>448.8</v>
      </c>
      <c r="F512" s="16">
        <v>433.9</v>
      </c>
    </row>
    <row r="513" spans="1:6" ht="47.25">
      <c r="A513" s="15" t="s">
        <v>21</v>
      </c>
      <c r="B513" s="23" t="s">
        <v>20</v>
      </c>
      <c r="C513" s="24" t="s">
        <v>22</v>
      </c>
      <c r="D513" s="25">
        <v>106</v>
      </c>
      <c r="E513" s="16">
        <v>448.8</v>
      </c>
      <c r="F513" s="16">
        <v>433.9</v>
      </c>
    </row>
    <row r="514" spans="1:6" ht="31.5">
      <c r="A514" s="15" t="s">
        <v>4</v>
      </c>
      <c r="B514" s="23" t="s">
        <v>20</v>
      </c>
      <c r="C514" s="24" t="s">
        <v>1</v>
      </c>
      <c r="D514" s="25">
        <v>0</v>
      </c>
      <c r="E514" s="16">
        <v>3.8</v>
      </c>
      <c r="F514" s="16">
        <v>17.8</v>
      </c>
    </row>
    <row r="515" spans="1:6" ht="47.25">
      <c r="A515" s="15" t="s">
        <v>21</v>
      </c>
      <c r="B515" s="23" t="s">
        <v>20</v>
      </c>
      <c r="C515" s="24" t="s">
        <v>1</v>
      </c>
      <c r="D515" s="25">
        <v>106</v>
      </c>
      <c r="E515" s="16">
        <v>3.8</v>
      </c>
      <c r="F515" s="16">
        <v>17.8</v>
      </c>
    </row>
    <row r="516" spans="1:6">
      <c r="A516" s="15" t="s">
        <v>19</v>
      </c>
      <c r="B516" s="23" t="s">
        <v>18</v>
      </c>
      <c r="C516" s="24" t="s">
        <v>0</v>
      </c>
      <c r="D516" s="25">
        <v>0</v>
      </c>
      <c r="E516" s="16">
        <v>2300</v>
      </c>
      <c r="F516" s="16">
        <v>0</v>
      </c>
    </row>
    <row r="517" spans="1:6" ht="31.5">
      <c r="A517" s="15" t="s">
        <v>17</v>
      </c>
      <c r="B517" s="23" t="s">
        <v>15</v>
      </c>
      <c r="C517" s="24" t="s">
        <v>0</v>
      </c>
      <c r="D517" s="25">
        <v>0</v>
      </c>
      <c r="E517" s="16">
        <v>2300</v>
      </c>
      <c r="F517" s="16">
        <v>0</v>
      </c>
    </row>
    <row r="518" spans="1:6" ht="31.5">
      <c r="A518" s="15" t="s">
        <v>17</v>
      </c>
      <c r="B518" s="23" t="s">
        <v>15</v>
      </c>
      <c r="C518" s="24" t="s">
        <v>0</v>
      </c>
      <c r="D518" s="25">
        <v>0</v>
      </c>
      <c r="E518" s="16">
        <v>2300</v>
      </c>
      <c r="F518" s="16">
        <v>0</v>
      </c>
    </row>
    <row r="519" spans="1:6">
      <c r="A519" s="15" t="s">
        <v>11</v>
      </c>
      <c r="B519" s="23" t="s">
        <v>15</v>
      </c>
      <c r="C519" s="24" t="s">
        <v>8</v>
      </c>
      <c r="D519" s="25">
        <v>0</v>
      </c>
      <c r="E519" s="16">
        <v>2300</v>
      </c>
      <c r="F519" s="16">
        <v>0</v>
      </c>
    </row>
    <row r="520" spans="1:6">
      <c r="A520" s="15" t="s">
        <v>16</v>
      </c>
      <c r="B520" s="23" t="s">
        <v>15</v>
      </c>
      <c r="C520" s="24" t="s">
        <v>8</v>
      </c>
      <c r="D520" s="25">
        <v>107</v>
      </c>
      <c r="E520" s="16">
        <v>2300</v>
      </c>
      <c r="F520" s="16">
        <v>0</v>
      </c>
    </row>
    <row r="521" spans="1:6">
      <c r="A521" s="15" t="s">
        <v>14</v>
      </c>
      <c r="B521" s="23" t="s">
        <v>13</v>
      </c>
      <c r="C521" s="24" t="s">
        <v>0</v>
      </c>
      <c r="D521" s="25">
        <v>0</v>
      </c>
      <c r="E521" s="16">
        <v>300</v>
      </c>
      <c r="F521" s="16">
        <v>300</v>
      </c>
    </row>
    <row r="522" spans="1:6" ht="31.5">
      <c r="A522" s="15" t="s">
        <v>12</v>
      </c>
      <c r="B522" s="23" t="s">
        <v>9</v>
      </c>
      <c r="C522" s="24" t="s">
        <v>0</v>
      </c>
      <c r="D522" s="25">
        <v>0</v>
      </c>
      <c r="E522" s="16">
        <v>300</v>
      </c>
      <c r="F522" s="16">
        <v>300</v>
      </c>
    </row>
    <row r="523" spans="1:6">
      <c r="A523" s="15" t="s">
        <v>11</v>
      </c>
      <c r="B523" s="23" t="s">
        <v>9</v>
      </c>
      <c r="C523" s="24" t="s">
        <v>8</v>
      </c>
      <c r="D523" s="25">
        <v>0</v>
      </c>
      <c r="E523" s="16">
        <v>300</v>
      </c>
      <c r="F523" s="16">
        <v>300</v>
      </c>
    </row>
    <row r="524" spans="1:6">
      <c r="A524" s="15" t="s">
        <v>10</v>
      </c>
      <c r="B524" s="23" t="s">
        <v>9</v>
      </c>
      <c r="C524" s="24" t="s">
        <v>8</v>
      </c>
      <c r="D524" s="25">
        <v>111</v>
      </c>
      <c r="E524" s="16">
        <v>300</v>
      </c>
      <c r="F524" s="16">
        <v>300</v>
      </c>
    </row>
    <row r="525" spans="1:6" ht="31.5">
      <c r="A525" s="15" t="s">
        <v>7</v>
      </c>
      <c r="B525" s="23" t="s">
        <v>6</v>
      </c>
      <c r="C525" s="24" t="s">
        <v>0</v>
      </c>
      <c r="D525" s="25">
        <v>0</v>
      </c>
      <c r="E525" s="16">
        <v>68.3</v>
      </c>
      <c r="F525" s="16">
        <v>68.3</v>
      </c>
    </row>
    <row r="526" spans="1:6" ht="78.75">
      <c r="A526" s="15" t="s">
        <v>5</v>
      </c>
      <c r="B526" s="23" t="s">
        <v>2</v>
      </c>
      <c r="C526" s="24" t="s">
        <v>0</v>
      </c>
      <c r="D526" s="25">
        <v>0</v>
      </c>
      <c r="E526" s="16">
        <v>68.3</v>
      </c>
      <c r="F526" s="16">
        <v>68.3</v>
      </c>
    </row>
    <row r="527" spans="1:6" ht="31.5">
      <c r="A527" s="15" t="s">
        <v>4</v>
      </c>
      <c r="B527" s="23" t="s">
        <v>2</v>
      </c>
      <c r="C527" s="24" t="s">
        <v>1</v>
      </c>
      <c r="D527" s="25">
        <v>0</v>
      </c>
      <c r="E527" s="16">
        <v>68.3</v>
      </c>
      <c r="F527" s="16">
        <v>68.3</v>
      </c>
    </row>
    <row r="528" spans="1:6">
      <c r="A528" s="15" t="s">
        <v>3</v>
      </c>
      <c r="B528" s="23" t="s">
        <v>2</v>
      </c>
      <c r="C528" s="24" t="s">
        <v>1</v>
      </c>
      <c r="D528" s="25">
        <v>204</v>
      </c>
      <c r="E528" s="16">
        <v>68.3</v>
      </c>
      <c r="F528" s="16">
        <v>68.3</v>
      </c>
    </row>
    <row r="529" spans="1:6">
      <c r="A529" s="389" t="s">
        <v>454</v>
      </c>
      <c r="B529" s="389"/>
      <c r="C529" s="389"/>
      <c r="D529" s="389"/>
      <c r="E529" s="14">
        <f>762657.1-5426.3</f>
        <v>757230.79999999993</v>
      </c>
      <c r="F529" s="14">
        <f>768887.2-11184.5</f>
        <v>757702.7</v>
      </c>
    </row>
    <row r="530" spans="1:6" ht="25.5" customHeight="1">
      <c r="A530" s="11"/>
      <c r="B530" s="26"/>
      <c r="C530" s="26"/>
      <c r="D530" s="26"/>
      <c r="E530" s="12"/>
      <c r="F530" s="12"/>
    </row>
    <row r="531" spans="1:6" ht="13.15" customHeight="1">
      <c r="A531" s="5"/>
      <c r="B531" s="19"/>
      <c r="C531" s="19"/>
      <c r="D531" s="19"/>
      <c r="E531" s="2"/>
      <c r="F531" s="2"/>
    </row>
    <row r="532" spans="1:6">
      <c r="A532" s="27" t="s">
        <v>455</v>
      </c>
      <c r="B532" s="28"/>
      <c r="C532" s="28"/>
      <c r="D532" s="32"/>
      <c r="E532" s="390" t="s">
        <v>456</v>
      </c>
      <c r="F532" s="390"/>
    </row>
  </sheetData>
  <autoFilter ref="A14:U529"/>
  <mergeCells count="6">
    <mergeCell ref="A529:D529"/>
    <mergeCell ref="A8:F8"/>
    <mergeCell ref="E532:F532"/>
    <mergeCell ref="A11:A12"/>
    <mergeCell ref="B11:D11"/>
    <mergeCell ref="E11:F11"/>
  </mergeCells>
  <pageMargins left="0.39370078740157483" right="0.39370078740157483" top="0.98425196850393704" bottom="0.98425196850393704" header="0.51181102362204722" footer="0.51181102362204722"/>
  <pageSetup paperSize="9" scale="80" fitToHeight="0" orientation="portrait" r:id="rId1"/>
  <headerFooter alignWithMargins="0">
    <oddHeader>&amp;C&amp;P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62"/>
  <sheetViews>
    <sheetView showGridLines="0" view="pageBreakPreview" topLeftCell="A4" zoomScale="60" workbookViewId="0">
      <selection activeCell="E18" sqref="E18"/>
    </sheetView>
  </sheetViews>
  <sheetFormatPr defaultColWidth="9.140625" defaultRowHeight="15.75"/>
  <cols>
    <col min="1" max="1" width="74.85546875" style="3" customWidth="1"/>
    <col min="2" max="2" width="8.28515625" style="3" customWidth="1"/>
    <col min="3" max="3" width="10.42578125" style="3" customWidth="1"/>
    <col min="4" max="4" width="11.7109375" style="3" customWidth="1"/>
    <col min="5" max="16384" width="9.140625" style="3"/>
  </cols>
  <sheetData>
    <row r="1" spans="1:4" s="9" customFormat="1" ht="12.75"/>
    <row r="2" spans="1:4" s="9" customFormat="1" ht="12.75"/>
    <row r="3" spans="1:4" s="9" customFormat="1" ht="12.75"/>
    <row r="4" spans="1:4" s="9" customFormat="1" ht="12.75"/>
    <row r="5" spans="1:4" s="9" customFormat="1" ht="12.75"/>
    <row r="6" spans="1:4" s="9" customFormat="1" ht="12.75"/>
    <row r="7" spans="1:4" s="9" customFormat="1" ht="12.75"/>
    <row r="8" spans="1:4" s="9" customFormat="1" ht="39" customHeight="1">
      <c r="A8" s="391" t="s">
        <v>475</v>
      </c>
      <c r="B8" s="391"/>
      <c r="C8" s="391"/>
      <c r="D8" s="391"/>
    </row>
    <row r="9" spans="1:4" ht="16.5" customHeight="1">
      <c r="A9" s="4"/>
      <c r="B9" s="2"/>
      <c r="C9" s="2"/>
      <c r="D9" s="2"/>
    </row>
    <row r="10" spans="1:4">
      <c r="A10" s="392" t="s">
        <v>447</v>
      </c>
      <c r="B10" s="395" t="s">
        <v>448</v>
      </c>
      <c r="C10" s="395"/>
      <c r="D10" s="392" t="s">
        <v>449</v>
      </c>
    </row>
    <row r="11" spans="1:4" ht="18.600000000000001" customHeight="1">
      <c r="A11" s="392"/>
      <c r="B11" s="35" t="s">
        <v>473</v>
      </c>
      <c r="C11" s="35" t="s">
        <v>474</v>
      </c>
      <c r="D11" s="392"/>
    </row>
    <row r="12" spans="1:4" ht="12.75" customHeight="1">
      <c r="A12" s="36">
        <v>1</v>
      </c>
      <c r="B12" s="36">
        <v>2</v>
      </c>
      <c r="C12" s="36">
        <v>3</v>
      </c>
      <c r="D12" s="36">
        <v>4</v>
      </c>
    </row>
    <row r="13" spans="1:4" s="17" customFormat="1">
      <c r="A13" s="39" t="s">
        <v>459</v>
      </c>
      <c r="B13" s="40">
        <v>1</v>
      </c>
      <c r="C13" s="40">
        <v>0</v>
      </c>
      <c r="D13" s="14">
        <v>75849.399999999994</v>
      </c>
    </row>
    <row r="14" spans="1:4" ht="31.5">
      <c r="A14" s="37" t="s">
        <v>199</v>
      </c>
      <c r="B14" s="38">
        <v>1</v>
      </c>
      <c r="C14" s="38">
        <v>2</v>
      </c>
      <c r="D14" s="16">
        <v>2146.1</v>
      </c>
    </row>
    <row r="15" spans="1:4" ht="47.25">
      <c r="A15" s="37" t="s">
        <v>33</v>
      </c>
      <c r="B15" s="38">
        <v>1</v>
      </c>
      <c r="C15" s="38">
        <v>3</v>
      </c>
      <c r="D15" s="16">
        <v>1174.7</v>
      </c>
    </row>
    <row r="16" spans="1:4" ht="47.25">
      <c r="A16" s="37" t="s">
        <v>73</v>
      </c>
      <c r="B16" s="38">
        <v>1</v>
      </c>
      <c r="C16" s="38">
        <v>4</v>
      </c>
      <c r="D16" s="16">
        <f>27638.9-93.3</f>
        <v>27545.600000000002</v>
      </c>
    </row>
    <row r="17" spans="1:4">
      <c r="A17" s="37" t="s">
        <v>853</v>
      </c>
      <c r="B17" s="38">
        <v>1</v>
      </c>
      <c r="C17" s="38">
        <v>5</v>
      </c>
      <c r="D17" s="16">
        <v>93.3</v>
      </c>
    </row>
    <row r="18" spans="1:4" ht="31.5">
      <c r="A18" s="37" t="s">
        <v>21</v>
      </c>
      <c r="B18" s="38">
        <v>1</v>
      </c>
      <c r="C18" s="38">
        <v>6</v>
      </c>
      <c r="D18" s="16">
        <v>9787.2999999999993</v>
      </c>
    </row>
    <row r="19" spans="1:4">
      <c r="A19" s="37" t="s">
        <v>10</v>
      </c>
      <c r="B19" s="38">
        <v>1</v>
      </c>
      <c r="C19" s="38">
        <v>11</v>
      </c>
      <c r="D19" s="16">
        <v>300</v>
      </c>
    </row>
    <row r="20" spans="1:4">
      <c r="A20" s="37" t="s">
        <v>147</v>
      </c>
      <c r="B20" s="38">
        <v>1</v>
      </c>
      <c r="C20" s="38">
        <v>13</v>
      </c>
      <c r="D20" s="16">
        <v>34802.400000000001</v>
      </c>
    </row>
    <row r="21" spans="1:4" s="17" customFormat="1">
      <c r="A21" s="39" t="s">
        <v>460</v>
      </c>
      <c r="B21" s="40">
        <v>2</v>
      </c>
      <c r="C21" s="40">
        <v>0</v>
      </c>
      <c r="D21" s="14">
        <v>68.3</v>
      </c>
    </row>
    <row r="22" spans="1:4">
      <c r="A22" s="37" t="s">
        <v>3</v>
      </c>
      <c r="B22" s="38">
        <v>2</v>
      </c>
      <c r="C22" s="38">
        <v>4</v>
      </c>
      <c r="D22" s="16">
        <v>68.3</v>
      </c>
    </row>
    <row r="23" spans="1:4" s="17" customFormat="1" ht="31.5">
      <c r="A23" s="39" t="s">
        <v>461</v>
      </c>
      <c r="B23" s="40">
        <v>3</v>
      </c>
      <c r="C23" s="40">
        <v>0</v>
      </c>
      <c r="D23" s="14">
        <v>3551</v>
      </c>
    </row>
    <row r="24" spans="1:4" ht="31.5">
      <c r="A24" s="37" t="s">
        <v>140</v>
      </c>
      <c r="B24" s="38">
        <v>3</v>
      </c>
      <c r="C24" s="38">
        <v>14</v>
      </c>
      <c r="D24" s="16">
        <v>3551</v>
      </c>
    </row>
    <row r="25" spans="1:4" s="17" customFormat="1">
      <c r="A25" s="39" t="s">
        <v>462</v>
      </c>
      <c r="B25" s="40">
        <v>4</v>
      </c>
      <c r="C25" s="40">
        <v>0</v>
      </c>
      <c r="D25" s="14">
        <v>1243.9000000000001</v>
      </c>
    </row>
    <row r="26" spans="1:4">
      <c r="A26" s="37" t="s">
        <v>322</v>
      </c>
      <c r="B26" s="38">
        <v>4</v>
      </c>
      <c r="C26" s="38">
        <v>5</v>
      </c>
      <c r="D26" s="16">
        <v>542.5</v>
      </c>
    </row>
    <row r="27" spans="1:4">
      <c r="A27" s="37" t="s">
        <v>166</v>
      </c>
      <c r="B27" s="38">
        <v>4</v>
      </c>
      <c r="C27" s="38">
        <v>9</v>
      </c>
      <c r="D27" s="16">
        <v>176.4</v>
      </c>
    </row>
    <row r="28" spans="1:4">
      <c r="A28" s="37" t="s">
        <v>178</v>
      </c>
      <c r="B28" s="38">
        <v>4</v>
      </c>
      <c r="C28" s="38">
        <v>12</v>
      </c>
      <c r="D28" s="16">
        <v>525</v>
      </c>
    </row>
    <row r="29" spans="1:4" s="17" customFormat="1">
      <c r="A29" s="39" t="s">
        <v>463</v>
      </c>
      <c r="B29" s="40">
        <v>5</v>
      </c>
      <c r="C29" s="40">
        <v>0</v>
      </c>
      <c r="D29" s="14">
        <v>5725.5</v>
      </c>
    </row>
    <row r="30" spans="1:4">
      <c r="A30" s="37" t="s">
        <v>253</v>
      </c>
      <c r="B30" s="38">
        <v>5</v>
      </c>
      <c r="C30" s="38">
        <v>1</v>
      </c>
      <c r="D30" s="16">
        <v>224</v>
      </c>
    </row>
    <row r="31" spans="1:4">
      <c r="A31" s="37" t="s">
        <v>302</v>
      </c>
      <c r="B31" s="38">
        <v>5</v>
      </c>
      <c r="C31" s="38">
        <v>5</v>
      </c>
      <c r="D31" s="16">
        <v>5501.5</v>
      </c>
    </row>
    <row r="32" spans="1:4" s="17" customFormat="1">
      <c r="A32" s="39" t="s">
        <v>464</v>
      </c>
      <c r="B32" s="40">
        <v>6</v>
      </c>
      <c r="C32" s="40">
        <v>0</v>
      </c>
      <c r="D32" s="14">
        <v>145324.5</v>
      </c>
    </row>
    <row r="33" spans="1:4">
      <c r="A33" s="37" t="s">
        <v>328</v>
      </c>
      <c r="B33" s="38">
        <v>6</v>
      </c>
      <c r="C33" s="38">
        <v>5</v>
      </c>
      <c r="D33" s="16">
        <v>145324.5</v>
      </c>
    </row>
    <row r="34" spans="1:4" s="17" customFormat="1">
      <c r="A34" s="39" t="s">
        <v>465</v>
      </c>
      <c r="B34" s="40">
        <v>7</v>
      </c>
      <c r="C34" s="40">
        <v>0</v>
      </c>
      <c r="D34" s="14">
        <v>586089.19999999995</v>
      </c>
    </row>
    <row r="35" spans="1:4">
      <c r="A35" s="37" t="s">
        <v>316</v>
      </c>
      <c r="B35" s="38">
        <v>7</v>
      </c>
      <c r="C35" s="38">
        <v>1</v>
      </c>
      <c r="D35" s="16">
        <v>163576.6</v>
      </c>
    </row>
    <row r="36" spans="1:4">
      <c r="A36" s="37" t="s">
        <v>66</v>
      </c>
      <c r="B36" s="38">
        <v>7</v>
      </c>
      <c r="C36" s="38">
        <v>2</v>
      </c>
      <c r="D36" s="16">
        <v>376201.2</v>
      </c>
    </row>
    <row r="37" spans="1:4">
      <c r="A37" s="37" t="s">
        <v>65</v>
      </c>
      <c r="B37" s="38">
        <v>7</v>
      </c>
      <c r="C37" s="38">
        <v>3</v>
      </c>
      <c r="D37" s="16">
        <v>33622.5</v>
      </c>
    </row>
    <row r="38" spans="1:4" ht="17.45" customHeight="1">
      <c r="A38" s="37" t="s">
        <v>70</v>
      </c>
      <c r="B38" s="38">
        <v>7</v>
      </c>
      <c r="C38" s="38">
        <v>5</v>
      </c>
      <c r="D38" s="16">
        <v>266.3</v>
      </c>
    </row>
    <row r="39" spans="1:4">
      <c r="A39" s="37" t="s">
        <v>93</v>
      </c>
      <c r="B39" s="38">
        <v>7</v>
      </c>
      <c r="C39" s="38">
        <v>7</v>
      </c>
      <c r="D39" s="16">
        <v>2960.8</v>
      </c>
    </row>
    <row r="40" spans="1:4">
      <c r="A40" s="37" t="s">
        <v>169</v>
      </c>
      <c r="B40" s="38">
        <v>7</v>
      </c>
      <c r="C40" s="38">
        <v>9</v>
      </c>
      <c r="D40" s="16">
        <v>9461.7999999999993</v>
      </c>
    </row>
    <row r="41" spans="1:4" s="17" customFormat="1">
      <c r="A41" s="39" t="s">
        <v>466</v>
      </c>
      <c r="B41" s="40">
        <v>8</v>
      </c>
      <c r="C41" s="40">
        <v>0</v>
      </c>
      <c r="D41" s="14">
        <v>28520.400000000001</v>
      </c>
    </row>
    <row r="42" spans="1:4">
      <c r="A42" s="37" t="s">
        <v>69</v>
      </c>
      <c r="B42" s="38">
        <v>8</v>
      </c>
      <c r="C42" s="38">
        <v>1</v>
      </c>
      <c r="D42" s="16">
        <v>27429.599999999999</v>
      </c>
    </row>
    <row r="43" spans="1:4">
      <c r="A43" s="37" t="s">
        <v>352</v>
      </c>
      <c r="B43" s="38">
        <v>8</v>
      </c>
      <c r="C43" s="38">
        <v>4</v>
      </c>
      <c r="D43" s="16">
        <v>1090.8</v>
      </c>
    </row>
    <row r="44" spans="1:4" s="17" customFormat="1">
      <c r="A44" s="39" t="s">
        <v>467</v>
      </c>
      <c r="B44" s="40">
        <v>9</v>
      </c>
      <c r="C44" s="40">
        <v>0</v>
      </c>
      <c r="D44" s="14">
        <v>70</v>
      </c>
    </row>
    <row r="45" spans="1:4">
      <c r="A45" s="37" t="s">
        <v>82</v>
      </c>
      <c r="B45" s="38">
        <v>9</v>
      </c>
      <c r="C45" s="38">
        <v>9</v>
      </c>
      <c r="D45" s="16">
        <v>70</v>
      </c>
    </row>
    <row r="46" spans="1:4" s="17" customFormat="1">
      <c r="A46" s="39" t="s">
        <v>468</v>
      </c>
      <c r="B46" s="40">
        <v>10</v>
      </c>
      <c r="C46" s="40">
        <v>0</v>
      </c>
      <c r="D46" s="14">
        <v>33767.1</v>
      </c>
    </row>
    <row r="47" spans="1:4">
      <c r="A47" s="37" t="s">
        <v>215</v>
      </c>
      <c r="B47" s="38">
        <v>10</v>
      </c>
      <c r="C47" s="38">
        <v>1</v>
      </c>
      <c r="D47" s="16">
        <v>4708.3999999999996</v>
      </c>
    </row>
    <row r="48" spans="1:4">
      <c r="A48" s="37" t="s">
        <v>100</v>
      </c>
      <c r="B48" s="38">
        <v>10</v>
      </c>
      <c r="C48" s="38">
        <v>3</v>
      </c>
      <c r="D48" s="16">
        <v>13684.3</v>
      </c>
    </row>
    <row r="49" spans="1:4">
      <c r="A49" s="37" t="s">
        <v>415</v>
      </c>
      <c r="B49" s="38">
        <v>10</v>
      </c>
      <c r="C49" s="38">
        <v>4</v>
      </c>
      <c r="D49" s="16">
        <v>15269.4</v>
      </c>
    </row>
    <row r="50" spans="1:4">
      <c r="A50" s="37" t="s">
        <v>44</v>
      </c>
      <c r="B50" s="38">
        <v>10</v>
      </c>
      <c r="C50" s="38">
        <v>6</v>
      </c>
      <c r="D50" s="16">
        <v>105</v>
      </c>
    </row>
    <row r="51" spans="1:4" s="17" customFormat="1">
      <c r="A51" s="39" t="s">
        <v>469</v>
      </c>
      <c r="B51" s="40">
        <v>11</v>
      </c>
      <c r="C51" s="40">
        <v>0</v>
      </c>
      <c r="D51" s="14">
        <v>3922.8</v>
      </c>
    </row>
    <row r="52" spans="1:4">
      <c r="A52" s="37" t="s">
        <v>109</v>
      </c>
      <c r="B52" s="38">
        <v>11</v>
      </c>
      <c r="C52" s="38">
        <v>1</v>
      </c>
      <c r="D52" s="16">
        <v>3922.8</v>
      </c>
    </row>
    <row r="53" spans="1:4" s="17" customFormat="1">
      <c r="A53" s="39" t="s">
        <v>470</v>
      </c>
      <c r="B53" s="40">
        <v>12</v>
      </c>
      <c r="C53" s="40">
        <v>0</v>
      </c>
      <c r="D53" s="14">
        <v>3000</v>
      </c>
    </row>
    <row r="54" spans="1:4">
      <c r="A54" s="37" t="s">
        <v>238</v>
      </c>
      <c r="B54" s="38">
        <v>12</v>
      </c>
      <c r="C54" s="38">
        <v>2</v>
      </c>
      <c r="D54" s="16">
        <v>3000</v>
      </c>
    </row>
    <row r="55" spans="1:4" s="17" customFormat="1" ht="31.5">
      <c r="A55" s="39" t="s">
        <v>471</v>
      </c>
      <c r="B55" s="40">
        <v>13</v>
      </c>
      <c r="C55" s="40">
        <v>0</v>
      </c>
      <c r="D55" s="14">
        <v>39.1</v>
      </c>
    </row>
    <row r="56" spans="1:4">
      <c r="A56" s="37" t="s">
        <v>285</v>
      </c>
      <c r="B56" s="38">
        <v>13</v>
      </c>
      <c r="C56" s="38">
        <v>1</v>
      </c>
      <c r="D56" s="16">
        <v>39.1</v>
      </c>
    </row>
    <row r="57" spans="1:4" s="17" customFormat="1" ht="47.25">
      <c r="A57" s="39" t="s">
        <v>472</v>
      </c>
      <c r="B57" s="40">
        <v>14</v>
      </c>
      <c r="C57" s="40">
        <v>0</v>
      </c>
      <c r="D57" s="14">
        <v>69411.399999999994</v>
      </c>
    </row>
    <row r="58" spans="1:4" ht="31.5">
      <c r="A58" s="37" t="s">
        <v>271</v>
      </c>
      <c r="B58" s="38">
        <v>14</v>
      </c>
      <c r="C58" s="38">
        <v>1</v>
      </c>
      <c r="D58" s="16">
        <v>55474.5</v>
      </c>
    </row>
    <row r="59" spans="1:4">
      <c r="A59" s="37" t="s">
        <v>275</v>
      </c>
      <c r="B59" s="38">
        <v>14</v>
      </c>
      <c r="C59" s="38">
        <v>3</v>
      </c>
      <c r="D59" s="16">
        <v>13936.9</v>
      </c>
    </row>
    <row r="60" spans="1:4">
      <c r="A60" s="389" t="s">
        <v>454</v>
      </c>
      <c r="B60" s="389"/>
      <c r="C60" s="389"/>
      <c r="D60" s="14">
        <v>956582.6</v>
      </c>
    </row>
    <row r="61" spans="1:4" ht="25.5" customHeight="1">
      <c r="A61" s="11"/>
      <c r="B61" s="12"/>
      <c r="C61" s="12"/>
      <c r="D61" s="2"/>
    </row>
    <row r="62" spans="1:4" ht="13.15" customHeight="1">
      <c r="A62" s="27" t="s">
        <v>455</v>
      </c>
      <c r="B62" s="28"/>
      <c r="C62" s="390" t="s">
        <v>456</v>
      </c>
      <c r="D62" s="390"/>
    </row>
  </sheetData>
  <autoFilter ref="A12:AB60"/>
  <mergeCells count="6">
    <mergeCell ref="A60:C60"/>
    <mergeCell ref="A8:D8"/>
    <mergeCell ref="C62:D62"/>
    <mergeCell ref="A10:A11"/>
    <mergeCell ref="B10:C10"/>
    <mergeCell ref="D10:D11"/>
  </mergeCells>
  <pageMargins left="0.78740157480314965" right="0.39370078740157483" top="0.78740157480314965" bottom="0.39370078740157483" header="0.51181102362204722" footer="0.31496062992125984"/>
  <pageSetup paperSize="9" scale="85" fitToHeight="0" orientation="portrait" r:id="rId1"/>
  <headerFooter differentFirst="1" alignWithMargins="0">
    <oddHeader>&amp;C&amp;P</oddHeader>
  </headerFooter>
  <rowBreaks count="1" manualBreakCount="1">
    <brk id="49" max="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61"/>
  <sheetViews>
    <sheetView showGridLines="0" topLeftCell="A10" workbookViewId="0">
      <selection activeCell="F20" sqref="F20"/>
    </sheetView>
  </sheetViews>
  <sheetFormatPr defaultColWidth="9.140625" defaultRowHeight="15.75"/>
  <cols>
    <col min="1" max="1" width="69.28515625" style="3" customWidth="1"/>
    <col min="2" max="2" width="6.42578125" style="3" customWidth="1"/>
    <col min="3" max="3" width="9.42578125" style="3" customWidth="1"/>
    <col min="4" max="4" width="9.85546875" style="3" bestFit="1" customWidth="1"/>
    <col min="5" max="5" width="10.28515625" style="3" bestFit="1" customWidth="1"/>
    <col min="6" max="16384" width="9.140625" style="3"/>
  </cols>
  <sheetData>
    <row r="1" spans="1:9" s="9" customFormat="1" ht="12.75"/>
    <row r="2" spans="1:9" s="9" customFormat="1" ht="12.75"/>
    <row r="3" spans="1:9" s="9" customFormat="1" ht="12.75"/>
    <row r="4" spans="1:9" s="9" customFormat="1" ht="12.75"/>
    <row r="5" spans="1:9" s="9" customFormat="1" ht="12.75"/>
    <row r="6" spans="1:9" s="9" customFormat="1" ht="12.75"/>
    <row r="7" spans="1:9" s="9" customFormat="1" ht="12.75"/>
    <row r="8" spans="1:9" s="9" customFormat="1" ht="34.9" customHeight="1">
      <c r="A8" s="391" t="s">
        <v>477</v>
      </c>
      <c r="B8" s="391"/>
      <c r="C8" s="391"/>
      <c r="D8" s="391"/>
      <c r="E8" s="391"/>
      <c r="F8" s="45"/>
      <c r="G8" s="45"/>
      <c r="H8" s="45"/>
      <c r="I8" s="45"/>
    </row>
    <row r="9" spans="1:9" ht="13.15" customHeight="1">
      <c r="A9" s="1"/>
      <c r="B9" s="2"/>
      <c r="C9" s="2"/>
      <c r="D9" s="2"/>
      <c r="E9" s="2"/>
    </row>
    <row r="10" spans="1:9" ht="16.5" customHeight="1">
      <c r="A10" s="4"/>
      <c r="B10" s="2"/>
      <c r="C10" s="2"/>
      <c r="D10" s="2"/>
      <c r="E10" s="2"/>
    </row>
    <row r="11" spans="1:9">
      <c r="A11" s="394" t="s">
        <v>447</v>
      </c>
      <c r="B11" s="394" t="s">
        <v>448</v>
      </c>
      <c r="C11" s="394"/>
      <c r="D11" s="399" t="s">
        <v>476</v>
      </c>
      <c r="E11" s="399"/>
    </row>
    <row r="12" spans="1:9" ht="24">
      <c r="A12" s="394"/>
      <c r="B12" s="6" t="s">
        <v>473</v>
      </c>
      <c r="C12" s="6" t="s">
        <v>474</v>
      </c>
      <c r="D12" s="41">
        <v>2018</v>
      </c>
      <c r="E12" s="41">
        <v>2019</v>
      </c>
    </row>
    <row r="13" spans="1:9" ht="12.75" customHeight="1">
      <c r="A13" s="42">
        <v>1</v>
      </c>
      <c r="B13" s="42">
        <v>2</v>
      </c>
      <c r="C13" s="42">
        <v>3</v>
      </c>
      <c r="D13" s="43">
        <v>4</v>
      </c>
      <c r="E13" s="43">
        <v>5</v>
      </c>
    </row>
    <row r="14" spans="1:9" s="17" customFormat="1">
      <c r="A14" s="39" t="s">
        <v>459</v>
      </c>
      <c r="B14" s="40">
        <v>1</v>
      </c>
      <c r="C14" s="40">
        <v>0</v>
      </c>
      <c r="D14" s="14">
        <v>65679.5</v>
      </c>
      <c r="E14" s="14">
        <v>62014.5</v>
      </c>
    </row>
    <row r="15" spans="1:9" ht="31.5">
      <c r="A15" s="37" t="s">
        <v>199</v>
      </c>
      <c r="B15" s="38">
        <v>1</v>
      </c>
      <c r="C15" s="38">
        <v>2</v>
      </c>
      <c r="D15" s="16">
        <v>1760.2</v>
      </c>
      <c r="E15" s="16">
        <v>1716.8</v>
      </c>
    </row>
    <row r="16" spans="1:9" ht="47.25">
      <c r="A16" s="37" t="s">
        <v>33</v>
      </c>
      <c r="B16" s="38">
        <v>1</v>
      </c>
      <c r="C16" s="38">
        <v>3</v>
      </c>
      <c r="D16" s="16">
        <v>935.1</v>
      </c>
      <c r="E16" s="16">
        <v>904.3</v>
      </c>
    </row>
    <row r="17" spans="1:5" ht="47.25">
      <c r="A17" s="37" t="s">
        <v>73</v>
      </c>
      <c r="B17" s="38">
        <v>1</v>
      </c>
      <c r="C17" s="38">
        <v>4</v>
      </c>
      <c r="D17" s="16">
        <f>22947.2-5.9</f>
        <v>22941.3</v>
      </c>
      <c r="E17" s="16">
        <f>22579-10.5</f>
        <v>22568.5</v>
      </c>
    </row>
    <row r="18" spans="1:5">
      <c r="A18" s="37" t="s">
        <v>853</v>
      </c>
      <c r="B18" s="38">
        <v>1</v>
      </c>
      <c r="C18" s="38">
        <v>5</v>
      </c>
      <c r="D18" s="16">
        <v>5.9</v>
      </c>
      <c r="E18" s="16">
        <v>10.5</v>
      </c>
    </row>
    <row r="19" spans="1:5" ht="31.5">
      <c r="A19" s="37" t="s">
        <v>21</v>
      </c>
      <c r="B19" s="38">
        <v>1</v>
      </c>
      <c r="C19" s="38">
        <v>6</v>
      </c>
      <c r="D19" s="16">
        <v>8466.5</v>
      </c>
      <c r="E19" s="16">
        <v>8293.1</v>
      </c>
    </row>
    <row r="20" spans="1:5">
      <c r="A20" s="37" t="s">
        <v>16</v>
      </c>
      <c r="B20" s="38">
        <v>1</v>
      </c>
      <c r="C20" s="38">
        <v>7</v>
      </c>
      <c r="D20" s="16">
        <v>2300</v>
      </c>
      <c r="E20" s="16">
        <v>0</v>
      </c>
    </row>
    <row r="21" spans="1:5">
      <c r="A21" s="37" t="s">
        <v>10</v>
      </c>
      <c r="B21" s="38">
        <v>1</v>
      </c>
      <c r="C21" s="38">
        <v>11</v>
      </c>
      <c r="D21" s="16">
        <v>300</v>
      </c>
      <c r="E21" s="16">
        <v>300</v>
      </c>
    </row>
    <row r="22" spans="1:5">
      <c r="A22" s="37" t="s">
        <v>147</v>
      </c>
      <c r="B22" s="38">
        <v>1</v>
      </c>
      <c r="C22" s="38">
        <v>13</v>
      </c>
      <c r="D22" s="16">
        <v>28970.5</v>
      </c>
      <c r="E22" s="16">
        <v>28221.3</v>
      </c>
    </row>
    <row r="23" spans="1:5" s="17" customFormat="1">
      <c r="A23" s="39" t="s">
        <v>460</v>
      </c>
      <c r="B23" s="40">
        <v>2</v>
      </c>
      <c r="C23" s="40">
        <v>0</v>
      </c>
      <c r="D23" s="14">
        <v>68.3</v>
      </c>
      <c r="E23" s="14">
        <v>68.3</v>
      </c>
    </row>
    <row r="24" spans="1:5">
      <c r="A24" s="37" t="s">
        <v>3</v>
      </c>
      <c r="B24" s="38">
        <v>2</v>
      </c>
      <c r="C24" s="38">
        <v>4</v>
      </c>
      <c r="D24" s="16">
        <v>68.3</v>
      </c>
      <c r="E24" s="16">
        <v>68.3</v>
      </c>
    </row>
    <row r="25" spans="1:5" s="17" customFormat="1" ht="31.5">
      <c r="A25" s="39" t="s">
        <v>461</v>
      </c>
      <c r="B25" s="40">
        <v>3</v>
      </c>
      <c r="C25" s="40">
        <v>0</v>
      </c>
      <c r="D25" s="14">
        <v>2786.5</v>
      </c>
      <c r="E25" s="14">
        <v>2694.5</v>
      </c>
    </row>
    <row r="26" spans="1:5" ht="31.5">
      <c r="A26" s="37" t="s">
        <v>140</v>
      </c>
      <c r="B26" s="38">
        <v>3</v>
      </c>
      <c r="C26" s="38">
        <v>14</v>
      </c>
      <c r="D26" s="16">
        <v>2786.5</v>
      </c>
      <c r="E26" s="16">
        <v>2694.5</v>
      </c>
    </row>
    <row r="27" spans="1:5" s="17" customFormat="1">
      <c r="A27" s="39" t="s">
        <v>462</v>
      </c>
      <c r="B27" s="40">
        <v>4</v>
      </c>
      <c r="C27" s="40">
        <v>0</v>
      </c>
      <c r="D27" s="14">
        <v>1174</v>
      </c>
      <c r="E27" s="14">
        <v>1176.3</v>
      </c>
    </row>
    <row r="28" spans="1:5">
      <c r="A28" s="37" t="s">
        <v>322</v>
      </c>
      <c r="B28" s="38">
        <v>4</v>
      </c>
      <c r="C28" s="38">
        <v>5</v>
      </c>
      <c r="D28" s="16">
        <v>450</v>
      </c>
      <c r="E28" s="16">
        <v>450</v>
      </c>
    </row>
    <row r="29" spans="1:5">
      <c r="A29" s="37" t="s">
        <v>166</v>
      </c>
      <c r="B29" s="38">
        <v>4</v>
      </c>
      <c r="C29" s="38">
        <v>9</v>
      </c>
      <c r="D29" s="16">
        <v>199</v>
      </c>
      <c r="E29" s="16">
        <v>201.3</v>
      </c>
    </row>
    <row r="30" spans="1:5">
      <c r="A30" s="37" t="s">
        <v>178</v>
      </c>
      <c r="B30" s="38">
        <v>4</v>
      </c>
      <c r="C30" s="38">
        <v>12</v>
      </c>
      <c r="D30" s="16">
        <v>525</v>
      </c>
      <c r="E30" s="16">
        <v>525</v>
      </c>
    </row>
    <row r="31" spans="1:5" s="17" customFormat="1">
      <c r="A31" s="39" t="s">
        <v>463</v>
      </c>
      <c r="B31" s="40">
        <v>5</v>
      </c>
      <c r="C31" s="40">
        <v>0</v>
      </c>
      <c r="D31" s="14">
        <v>4606.3</v>
      </c>
      <c r="E31" s="14">
        <v>4500.3999999999996</v>
      </c>
    </row>
    <row r="32" spans="1:5">
      <c r="A32" s="37" t="s">
        <v>302</v>
      </c>
      <c r="B32" s="38">
        <v>5</v>
      </c>
      <c r="C32" s="38">
        <v>5</v>
      </c>
      <c r="D32" s="16">
        <v>4606.3</v>
      </c>
      <c r="E32" s="16">
        <v>4500.3999999999996</v>
      </c>
    </row>
    <row r="33" spans="1:5" s="17" customFormat="1">
      <c r="A33" s="39" t="s">
        <v>465</v>
      </c>
      <c r="B33" s="40">
        <v>7</v>
      </c>
      <c r="C33" s="40">
        <v>0</v>
      </c>
      <c r="D33" s="14">
        <v>570212.19999999995</v>
      </c>
      <c r="E33" s="14">
        <v>575240.5</v>
      </c>
    </row>
    <row r="34" spans="1:5">
      <c r="A34" s="37" t="s">
        <v>316</v>
      </c>
      <c r="B34" s="38">
        <v>7</v>
      </c>
      <c r="C34" s="38">
        <v>1</v>
      </c>
      <c r="D34" s="16">
        <v>162405.20000000001</v>
      </c>
      <c r="E34" s="16">
        <v>162567.1</v>
      </c>
    </row>
    <row r="35" spans="1:5">
      <c r="A35" s="37" t="s">
        <v>66</v>
      </c>
      <c r="B35" s="38">
        <v>7</v>
      </c>
      <c r="C35" s="38">
        <v>2</v>
      </c>
      <c r="D35" s="16">
        <v>370059.5</v>
      </c>
      <c r="E35" s="16">
        <v>375976.7</v>
      </c>
    </row>
    <row r="36" spans="1:5">
      <c r="A36" s="37" t="s">
        <v>65</v>
      </c>
      <c r="B36" s="38">
        <v>7</v>
      </c>
      <c r="C36" s="38">
        <v>3</v>
      </c>
      <c r="D36" s="16">
        <v>29139.3</v>
      </c>
      <c r="E36" s="16">
        <v>28346</v>
      </c>
    </row>
    <row r="37" spans="1:5" ht="31.5">
      <c r="A37" s="37" t="s">
        <v>70</v>
      </c>
      <c r="B37" s="38">
        <v>7</v>
      </c>
      <c r="C37" s="38">
        <v>5</v>
      </c>
      <c r="D37" s="16">
        <v>258.3</v>
      </c>
      <c r="E37" s="16">
        <v>247.3</v>
      </c>
    </row>
    <row r="38" spans="1:5">
      <c r="A38" s="37" t="s">
        <v>93</v>
      </c>
      <c r="B38" s="38">
        <v>7</v>
      </c>
      <c r="C38" s="38">
        <v>7</v>
      </c>
      <c r="D38" s="16">
        <v>533.79999999999995</v>
      </c>
      <c r="E38" s="16">
        <v>533.79999999999995</v>
      </c>
    </row>
    <row r="39" spans="1:5">
      <c r="A39" s="37" t="s">
        <v>169</v>
      </c>
      <c r="B39" s="38">
        <v>7</v>
      </c>
      <c r="C39" s="38">
        <v>9</v>
      </c>
      <c r="D39" s="16">
        <v>7816.1</v>
      </c>
      <c r="E39" s="16">
        <v>7569.6</v>
      </c>
    </row>
    <row r="40" spans="1:5" s="17" customFormat="1">
      <c r="A40" s="39" t="s">
        <v>466</v>
      </c>
      <c r="B40" s="40">
        <v>8</v>
      </c>
      <c r="C40" s="40">
        <v>0</v>
      </c>
      <c r="D40" s="14">
        <v>19421.400000000001</v>
      </c>
      <c r="E40" s="14">
        <v>18726.7</v>
      </c>
    </row>
    <row r="41" spans="1:5">
      <c r="A41" s="37" t="s">
        <v>69</v>
      </c>
      <c r="B41" s="38">
        <v>8</v>
      </c>
      <c r="C41" s="38">
        <v>1</v>
      </c>
      <c r="D41" s="16">
        <v>18538.599999999999</v>
      </c>
      <c r="E41" s="16">
        <v>17886.599999999999</v>
      </c>
    </row>
    <row r="42" spans="1:5">
      <c r="A42" s="37" t="s">
        <v>352</v>
      </c>
      <c r="B42" s="38">
        <v>8</v>
      </c>
      <c r="C42" s="38">
        <v>4</v>
      </c>
      <c r="D42" s="16">
        <v>882.8</v>
      </c>
      <c r="E42" s="16">
        <v>840.1</v>
      </c>
    </row>
    <row r="43" spans="1:5" s="17" customFormat="1">
      <c r="A43" s="39" t="s">
        <v>467</v>
      </c>
      <c r="B43" s="40">
        <v>9</v>
      </c>
      <c r="C43" s="40">
        <v>0</v>
      </c>
      <c r="D43" s="14">
        <v>70</v>
      </c>
      <c r="E43" s="14">
        <v>70</v>
      </c>
    </row>
    <row r="44" spans="1:5">
      <c r="A44" s="37" t="s">
        <v>82</v>
      </c>
      <c r="B44" s="38">
        <v>9</v>
      </c>
      <c r="C44" s="38">
        <v>9</v>
      </c>
      <c r="D44" s="16">
        <v>70</v>
      </c>
      <c r="E44" s="16">
        <v>70</v>
      </c>
    </row>
    <row r="45" spans="1:5" s="17" customFormat="1">
      <c r="A45" s="39" t="s">
        <v>468</v>
      </c>
      <c r="B45" s="40">
        <v>10</v>
      </c>
      <c r="C45" s="40">
        <v>0</v>
      </c>
      <c r="D45" s="14">
        <v>33799.1</v>
      </c>
      <c r="E45" s="14">
        <v>33799.1</v>
      </c>
    </row>
    <row r="46" spans="1:5">
      <c r="A46" s="37" t="s">
        <v>215</v>
      </c>
      <c r="B46" s="38">
        <v>10</v>
      </c>
      <c r="C46" s="38">
        <v>1</v>
      </c>
      <c r="D46" s="16">
        <v>4708.3999999999996</v>
      </c>
      <c r="E46" s="16">
        <v>4708.3999999999996</v>
      </c>
    </row>
    <row r="47" spans="1:5">
      <c r="A47" s="37" t="s">
        <v>100</v>
      </c>
      <c r="B47" s="38">
        <v>10</v>
      </c>
      <c r="C47" s="38">
        <v>3</v>
      </c>
      <c r="D47" s="16">
        <v>13716.3</v>
      </c>
      <c r="E47" s="16">
        <v>13716.3</v>
      </c>
    </row>
    <row r="48" spans="1:5">
      <c r="A48" s="37" t="s">
        <v>415</v>
      </c>
      <c r="B48" s="38">
        <v>10</v>
      </c>
      <c r="C48" s="38">
        <v>4</v>
      </c>
      <c r="D48" s="16">
        <v>15269.4</v>
      </c>
      <c r="E48" s="16">
        <v>15269.4</v>
      </c>
    </row>
    <row r="49" spans="1:5">
      <c r="A49" s="37" t="s">
        <v>44</v>
      </c>
      <c r="B49" s="38">
        <v>10</v>
      </c>
      <c r="C49" s="38">
        <v>6</v>
      </c>
      <c r="D49" s="16">
        <v>105</v>
      </c>
      <c r="E49" s="16">
        <v>105</v>
      </c>
    </row>
    <row r="50" spans="1:5" s="17" customFormat="1">
      <c r="A50" s="39" t="s">
        <v>469</v>
      </c>
      <c r="B50" s="40">
        <v>11</v>
      </c>
      <c r="C50" s="40">
        <v>0</v>
      </c>
      <c r="D50" s="14">
        <v>410.4</v>
      </c>
      <c r="E50" s="14">
        <v>379</v>
      </c>
    </row>
    <row r="51" spans="1:5">
      <c r="A51" s="37" t="s">
        <v>109</v>
      </c>
      <c r="B51" s="38">
        <v>11</v>
      </c>
      <c r="C51" s="38">
        <v>1</v>
      </c>
      <c r="D51" s="16">
        <v>410.4</v>
      </c>
      <c r="E51" s="16">
        <v>379</v>
      </c>
    </row>
    <row r="52" spans="1:5" s="17" customFormat="1">
      <c r="A52" s="39" t="s">
        <v>470</v>
      </c>
      <c r="B52" s="40">
        <v>12</v>
      </c>
      <c r="C52" s="40">
        <v>0</v>
      </c>
      <c r="D52" s="14">
        <v>3000</v>
      </c>
      <c r="E52" s="14">
        <v>3000</v>
      </c>
    </row>
    <row r="53" spans="1:5">
      <c r="A53" s="37" t="s">
        <v>238</v>
      </c>
      <c r="B53" s="38">
        <v>12</v>
      </c>
      <c r="C53" s="38">
        <v>2</v>
      </c>
      <c r="D53" s="16">
        <v>3000</v>
      </c>
      <c r="E53" s="16">
        <v>3000</v>
      </c>
    </row>
    <row r="54" spans="1:5" s="17" customFormat="1" ht="31.5">
      <c r="A54" s="39" t="s">
        <v>471</v>
      </c>
      <c r="B54" s="40">
        <v>13</v>
      </c>
      <c r="C54" s="40">
        <v>0</v>
      </c>
      <c r="D54" s="14">
        <v>4.4000000000000004</v>
      </c>
      <c r="E54" s="14">
        <v>0</v>
      </c>
    </row>
    <row r="55" spans="1:5" ht="18.600000000000001" customHeight="1">
      <c r="A55" s="37" t="s">
        <v>285</v>
      </c>
      <c r="B55" s="38">
        <v>13</v>
      </c>
      <c r="C55" s="38">
        <v>1</v>
      </c>
      <c r="D55" s="16">
        <v>4.4000000000000004</v>
      </c>
      <c r="E55" s="16">
        <v>0</v>
      </c>
    </row>
    <row r="56" spans="1:5" s="17" customFormat="1" ht="47.25">
      <c r="A56" s="39" t="s">
        <v>472</v>
      </c>
      <c r="B56" s="40">
        <v>14</v>
      </c>
      <c r="C56" s="40">
        <v>0</v>
      </c>
      <c r="D56" s="14">
        <v>55998.7</v>
      </c>
      <c r="E56" s="14">
        <v>56033.4</v>
      </c>
    </row>
    <row r="57" spans="1:5" ht="31.5">
      <c r="A57" s="37" t="s">
        <v>271</v>
      </c>
      <c r="B57" s="38">
        <v>14</v>
      </c>
      <c r="C57" s="38">
        <v>1</v>
      </c>
      <c r="D57" s="16">
        <v>42475.9</v>
      </c>
      <c r="E57" s="16">
        <v>42058.5</v>
      </c>
    </row>
    <row r="58" spans="1:5">
      <c r="A58" s="37" t="s">
        <v>275</v>
      </c>
      <c r="B58" s="38">
        <v>14</v>
      </c>
      <c r="C58" s="38">
        <v>3</v>
      </c>
      <c r="D58" s="16">
        <v>13522.8</v>
      </c>
      <c r="E58" s="16">
        <v>13974.9</v>
      </c>
    </row>
    <row r="59" spans="1:5">
      <c r="A59" s="396" t="s">
        <v>454</v>
      </c>
      <c r="B59" s="397"/>
      <c r="C59" s="398"/>
      <c r="D59" s="14">
        <f>D14+D23+D25+D27+D31+D33+D40+D43+D45+D50+D52+D54+D56</f>
        <v>757230.79999999993</v>
      </c>
      <c r="E59" s="14">
        <f>E14+E23+E25+E27+E31+E33+E40+E43+E45+E50+E52+E54+E56</f>
        <v>757702.7</v>
      </c>
    </row>
    <row r="60" spans="1:5" ht="25.5" customHeight="1">
      <c r="A60" s="11"/>
      <c r="B60" s="12"/>
      <c r="C60" s="12"/>
      <c r="D60" s="2"/>
      <c r="E60" s="2"/>
    </row>
    <row r="61" spans="1:5" ht="13.15" customHeight="1">
      <c r="A61" s="27" t="s">
        <v>455</v>
      </c>
      <c r="B61" s="28"/>
      <c r="C61" s="44"/>
      <c r="D61" s="390" t="s">
        <v>456</v>
      </c>
      <c r="E61" s="390"/>
    </row>
  </sheetData>
  <autoFilter ref="A13:I59"/>
  <mergeCells count="6">
    <mergeCell ref="A8:E8"/>
    <mergeCell ref="A59:C59"/>
    <mergeCell ref="D61:E61"/>
    <mergeCell ref="A11:A12"/>
    <mergeCell ref="B11:C11"/>
    <mergeCell ref="D11:E11"/>
  </mergeCells>
  <pageMargins left="0.78740157480314965" right="0.39370078740157483" top="0.78740157480314965" bottom="0.39370078740157483" header="0.51181102362204722" footer="0.11811023622047245"/>
  <pageSetup paperSize="9" scale="85" fitToHeight="0" orientation="portrait" r:id="rId1"/>
  <headerFooter differentFirst="1" alignWithMargins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17</vt:i4>
      </vt:variant>
    </vt:vector>
  </HeadingPairs>
  <TitlesOfParts>
    <vt:vector size="38" baseType="lpstr">
      <vt:lpstr>прил1</vt:lpstr>
      <vt:lpstr>прил2</vt:lpstr>
      <vt:lpstr>прил 3 (админ ОГВ)</vt:lpstr>
      <vt:lpstr>прил 4 (админ)</vt:lpstr>
      <vt:lpstr>прил 5 (ГАИ)</vt:lpstr>
      <vt:lpstr>прил6</vt:lpstr>
      <vt:lpstr>прил7</vt:lpstr>
      <vt:lpstr>прил8</vt:lpstr>
      <vt:lpstr>прил9</vt:lpstr>
      <vt:lpstr>прил10</vt:lpstr>
      <vt:lpstr>прил11</vt:lpstr>
      <vt:lpstr>прил 12 коэф Кi</vt:lpstr>
      <vt:lpstr>прил13весовые коэф.</vt:lpstr>
      <vt:lpstr>прил14 методика, коэф. культуры</vt:lpstr>
      <vt:lpstr>прил15ФФПП </vt:lpstr>
      <vt:lpstr>прил16порядокИМБТ</vt:lpstr>
      <vt:lpstr>прил17ИМБТ</vt:lpstr>
      <vt:lpstr>прил 18</vt:lpstr>
      <vt:lpstr>прил 19</vt:lpstr>
      <vt:lpstr>прил20</vt:lpstr>
      <vt:lpstr>прил21</vt:lpstr>
      <vt:lpstr>прил10!Заголовки_для_печати</vt:lpstr>
      <vt:lpstr>прил11!Заголовки_для_печати</vt:lpstr>
      <vt:lpstr>прил6!Заголовки_для_печати</vt:lpstr>
      <vt:lpstr>прил7!Заголовки_для_печати</vt:lpstr>
      <vt:lpstr>прил8!Заголовки_для_печати</vt:lpstr>
      <vt:lpstr>прил9!Заголовки_для_печати</vt:lpstr>
      <vt:lpstr>'прил 3 (админ ОГВ)'!Область_печати</vt:lpstr>
      <vt:lpstr>'прил 4 (админ)'!Область_печати</vt:lpstr>
      <vt:lpstr>прил1!Область_печати</vt:lpstr>
      <vt:lpstr>прил10!Область_печати</vt:lpstr>
      <vt:lpstr>'прил15ФФПП '!Область_печати</vt:lpstr>
      <vt:lpstr>прил17ИМБТ!Область_печати</vt:lpstr>
      <vt:lpstr>прил2!Область_печати</vt:lpstr>
      <vt:lpstr>прил6!Область_печати</vt:lpstr>
      <vt:lpstr>прил7!Область_печати</vt:lpstr>
      <vt:lpstr>прил8!Область_печати</vt:lpstr>
      <vt:lpstr>прил9!Область_печати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Гайдук</cp:lastModifiedBy>
  <cp:lastPrinted>2017-12-13T06:00:34Z</cp:lastPrinted>
  <dcterms:created xsi:type="dcterms:W3CDTF">2017-12-07T02:26:29Z</dcterms:created>
  <dcterms:modified xsi:type="dcterms:W3CDTF">2017-12-13T09:53:59Z</dcterms:modified>
</cp:coreProperties>
</file>